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270" tabRatio="682" activeTab="10"/>
  </bookViews>
  <sheets>
    <sheet name="01.01.2018" sheetId="1" r:id="rId1"/>
    <sheet name="01.02.2018" sheetId="2" r:id="rId2"/>
    <sheet name="01.03.2018" sheetId="3" r:id="rId3"/>
    <sheet name="01.04.2018" sheetId="4" r:id="rId4"/>
    <sheet name="01.05.2018" sheetId="5" r:id="rId5"/>
    <sheet name="01.06.2018" sheetId="6" r:id="rId6"/>
    <sheet name="01.07.2018" sheetId="7" r:id="rId7"/>
    <sheet name="01.08.2018" sheetId="8" r:id="rId8"/>
    <sheet name="01.09.2018" sheetId="9" r:id="rId9"/>
    <sheet name="01.09.2017" sheetId="10" r:id="rId10"/>
    <sheet name="01.10.2018" sheetId="11" r:id="rId11"/>
  </sheets>
  <definedNames/>
  <calcPr fullCalcOnLoad="1"/>
</workbook>
</file>

<file path=xl/sharedStrings.xml><?xml version="1.0" encoding="utf-8"?>
<sst xmlns="http://schemas.openxmlformats.org/spreadsheetml/2006/main" count="741" uniqueCount="85">
  <si>
    <t>Приложение 1</t>
  </si>
  <si>
    <t>к Положению о порядке ведения</t>
  </si>
  <si>
    <t xml:space="preserve">муниципальной долговой книги </t>
  </si>
  <si>
    <t>МУНИЦИПАЛЬНАЯ ДОЛГОВАЯ КНИГА</t>
  </si>
  <si>
    <t xml:space="preserve"> Дата регистрации</t>
  </si>
  <si>
    <t>Наименование заемщика</t>
  </si>
  <si>
    <t>Наименование кредитора</t>
  </si>
  <si>
    <t>Форма обеспечения обязательства, № и дата договора залога/ контргарантии</t>
  </si>
  <si>
    <t>Основание возникновения долгового обязательства</t>
  </si>
  <si>
    <t>Вид, номер и дата документа (договора и т.д.)</t>
  </si>
  <si>
    <t>Сумма</t>
  </si>
  <si>
    <t>Дата /срок погашения (график)</t>
  </si>
  <si>
    <t>Исполнение или прекращение долгового обязательства (полное/частичное)</t>
  </si>
  <si>
    <t>Основание</t>
  </si>
  <si>
    <t>Дата</t>
  </si>
  <si>
    <t>Остаток долгового обязательства (непогашенный кредит, неиспользованная гарантия)</t>
  </si>
  <si>
    <t>№№</t>
  </si>
  <si>
    <t xml:space="preserve">  </t>
  </si>
  <si>
    <t xml:space="preserve">  Предельный размер долга  Снежинского городского округа</t>
  </si>
  <si>
    <r>
      <t>в  т.ч.  верхний  предел  суммы  обязательств  по  муниципальным гарантиям ___________</t>
    </r>
    <r>
      <rPr>
        <u val="single"/>
        <sz val="10"/>
        <rFont val="Arial"/>
        <family val="2"/>
      </rPr>
      <t>0</t>
    </r>
    <r>
      <rPr>
        <sz val="10"/>
        <rFont val="Arial"/>
        <family val="0"/>
      </rPr>
      <t>__________ тыс. руб.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</si>
  <si>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</si>
  <si>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Регистра-ционный  номер</t>
  </si>
  <si>
    <t>1.</t>
  </si>
  <si>
    <t>без обеспечения</t>
  </si>
  <si>
    <t>получено</t>
  </si>
  <si>
    <t>погашено</t>
  </si>
  <si>
    <t xml:space="preserve">             Долговые обязательства города Снежинского городского округа:                                                        </t>
  </si>
  <si>
    <t>2.</t>
  </si>
  <si>
    <t>3.</t>
  </si>
  <si>
    <t>4.</t>
  </si>
  <si>
    <t>5.</t>
  </si>
  <si>
    <t xml:space="preserve">Кредитные соглашения и договоры                      </t>
  </si>
  <si>
    <t xml:space="preserve">Договоры и соглашения о получении бюджетных ссуд и бюджетных кредитов  </t>
  </si>
  <si>
    <t xml:space="preserve">Ценные бумаги                                                     </t>
  </si>
  <si>
    <t xml:space="preserve">Договоры о предоставлении муниципальных гарантий  </t>
  </si>
  <si>
    <t xml:space="preserve">Соглашения и договоры о пролонгации и реструктуризации долговых обязательств прошлых лет.                                          </t>
  </si>
  <si>
    <t xml:space="preserve">              Главный бухгалтер                                      _____________________________                    Т.А. Паниковская</t>
  </si>
  <si>
    <t>Муниципальное казённое учреждение "Финансовое управление Снежинского городского округа"</t>
  </si>
  <si>
    <t xml:space="preserve">             Руководитель финансового органа                        _____________________________                  Н.Ю. Круглик</t>
  </si>
  <si>
    <t>ПАО "Сбербанк России"</t>
  </si>
  <si>
    <t>Муниципальный контракт (Кредитный договор) № 0169300015216000065-0673549-01 от 14.11.2016</t>
  </si>
  <si>
    <t>на 180 дней, до     12.05.2017</t>
  </si>
  <si>
    <t>09,11,25,26.01.2017</t>
  </si>
  <si>
    <t>03,06,20,27.02.2017</t>
  </si>
  <si>
    <t>26,27,30.12.2016</t>
  </si>
  <si>
    <t>02,06,20,22.03.2017</t>
  </si>
  <si>
    <t>14,28.03.2017</t>
  </si>
  <si>
    <t>Акционерное общество Банк конверсии "Снежинский"</t>
  </si>
  <si>
    <t>Муниципальный контракт (Кредитный договор) № 0169300015217000049-0673549-01 от 15.05.2017</t>
  </si>
  <si>
    <t>на 180 дней, до     10.11.2017</t>
  </si>
  <si>
    <t xml:space="preserve">           И.о. руководителя финансового органа                        _____________________________                 А.В. Басалыко</t>
  </si>
  <si>
    <t xml:space="preserve">                                                                458 094,086       тыс. руб.            </t>
  </si>
  <si>
    <t>Снежинского городского округа на  01 сентября  2017 г.</t>
  </si>
  <si>
    <t>Муниципальный контракт (Кредитный договор) № 0169300015217000106-0673549-01 от 10.11.2017</t>
  </si>
  <si>
    <t>на 180 дней, до     08.05.2018</t>
  </si>
  <si>
    <t>Снежинского городского округа на  01 января  2018 г.</t>
  </si>
  <si>
    <t xml:space="preserve">                                                                470 534,387       тыс. руб.            </t>
  </si>
  <si>
    <t>11,16,19.01.2018</t>
  </si>
  <si>
    <t>Снежинского городского округа на  01 февраля  2018 г.</t>
  </si>
  <si>
    <t xml:space="preserve">                                                                231 757,494       тыс. руб.            </t>
  </si>
  <si>
    <t>Снежинского городского округа на  01 марта  2018 г.</t>
  </si>
  <si>
    <t xml:space="preserve">                                                                233 084,194       тыс. руб.            </t>
  </si>
  <si>
    <t>02,06,15,19.02.2018</t>
  </si>
  <si>
    <t>Снежинского городского округа на  01 апреля  2018 г.</t>
  </si>
  <si>
    <t>01,23,27.03.2018</t>
  </si>
  <si>
    <t>16,20,21.03.2018</t>
  </si>
  <si>
    <t>Снежинского городского округа на  01 мая  2018 г.</t>
  </si>
  <si>
    <t>03,05,11,18.04.2018</t>
  </si>
  <si>
    <t>09,12,20,27.04.2018</t>
  </si>
  <si>
    <t>на 180 дней, до     05.11.2018</t>
  </si>
  <si>
    <t>Муниципальный контракт (Кредитный договор) № 0169300015218000098-0673549-01 от 10.05.2018</t>
  </si>
  <si>
    <t>Снежинского городского округа на  01 июня  2018 г.</t>
  </si>
  <si>
    <t>Снежинского городского округа на  01 июля  2018 г.</t>
  </si>
  <si>
    <t>01,06.18.28.06.2018</t>
  </si>
  <si>
    <t>Снежинского городского округа на  01 августа  2018 г.</t>
  </si>
  <si>
    <t xml:space="preserve">            И.о. руководителя финансового органа                        _____________________________                  А.В.Басалыко</t>
  </si>
  <si>
    <t xml:space="preserve">                                                                236 923,005       тыс. руб.            </t>
  </si>
  <si>
    <t>02,04,05,16,17,31.07.2018</t>
  </si>
  <si>
    <t>11,13,27.07.2018</t>
  </si>
  <si>
    <t>10,22.08.2018</t>
  </si>
  <si>
    <t xml:space="preserve">                   Начальник финансового органа                        _____________________________                 Н.Ю. Круглик</t>
  </si>
  <si>
    <t>Снежинского городского округа на  01 сентября  2018 г.</t>
  </si>
  <si>
    <t>01,06,14,16,27,
28.08.2018</t>
  </si>
  <si>
    <t>03,18,25,27.09.2018</t>
  </si>
  <si>
    <t>Снежинского городского округа на  01 октября  2018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</si>
</sst>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"/>
    <numFmt numFmtId="190" formatCode="0.000"/>
    <numFmt numFmtId="191" formatCode="#,##0.000"/>
    <numFmt numFmtId="192" formatCode="[$-FC19]d\ mmmm\ yyyy\ &quot;г.&quot;"/>
  </numFmts>
  <fonts count="13">
    <font>
      <sz val="10"/>
      <name val="Arial"/>
      <family val="0"/>
    </font>
    <font>
      <b/>
      <sz val="9"/>
      <name val="Courier New"/>
      <family val="3"/>
    </font>
    <font>
      <b/>
      <u val="single"/>
      <sz val="9"/>
      <name val="Courier New"/>
      <family val="3"/>
    </font>
    <font>
      <sz val="10"/>
      <name val="Courier New"/>
      <family val="3"/>
    </font>
    <font>
      <b/>
      <sz val="7.5"/>
      <name val="Courier New"/>
      <family val="3"/>
    </font>
    <font>
      <b/>
      <sz val="8"/>
      <name val="Courier New"/>
      <family val="3"/>
    </font>
    <font>
      <b/>
      <sz val="11"/>
      <name val="Arial"/>
      <family val="2"/>
    </font>
    <font>
      <u val="single"/>
      <sz val="10"/>
      <name val="Arial"/>
      <family val="0"/>
    </font>
    <font>
      <sz val="7"/>
      <name val="Courier New"/>
      <family val="3"/>
    </font>
    <font>
      <sz val="8"/>
      <name val="Courier New"/>
      <family val="3"/>
    </font>
    <font>
      <b/>
      <sz val="7.5"/>
      <name val="Times New Roman"/>
      <family val="1"/>
    </font>
    <font>
      <sz val="7.5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191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3" xfId="0" applyFont="1" applyBorder="1" applyAlignment="1">
      <alignment vertical="center"/>
    </xf>
    <xf numFmtId="0" fontId="9" fillId="0" borderId="0" xfId="0" applyFont="1" applyAlignment="1">
      <alignment/>
    </xf>
    <xf numFmtId="191" fontId="11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191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91" fontId="9" fillId="0" borderId="5" xfId="0" applyNumberFormat="1" applyFont="1" applyBorder="1" applyAlignment="1">
      <alignment vertical="center" wrapText="1"/>
    </xf>
    <xf numFmtId="191" fontId="9" fillId="0" borderId="6" xfId="0" applyNumberFormat="1" applyFont="1" applyBorder="1" applyAlignment="1">
      <alignment vertical="center" wrapText="1"/>
    </xf>
    <xf numFmtId="191" fontId="9" fillId="0" borderId="7" xfId="0" applyNumberFormat="1" applyFont="1" applyBorder="1" applyAlignment="1">
      <alignment vertical="center" wrapText="1"/>
    </xf>
    <xf numFmtId="14" fontId="8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4" fontId="8" fillId="0" borderId="8" xfId="0" applyNumberFormat="1" applyFont="1" applyBorder="1" applyAlignment="1">
      <alignment horizontal="right"/>
    </xf>
    <xf numFmtId="0" fontId="4" fillId="0" borderId="0" xfId="0" applyFont="1" applyFill="1" applyAlignment="1">
      <alignment horizontal="justify"/>
    </xf>
    <xf numFmtId="0" fontId="3" fillId="0" borderId="0" xfId="0" applyFont="1" applyFill="1" applyAlignment="1">
      <alignment/>
    </xf>
    <xf numFmtId="0" fontId="9" fillId="0" borderId="9" xfId="0" applyFont="1" applyFill="1" applyBorder="1" applyAlignment="1">
      <alignment vertical="center" wrapText="1"/>
    </xf>
    <xf numFmtId="191" fontId="9" fillId="0" borderId="10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191" fontId="9" fillId="0" borderId="13" xfId="0" applyNumberFormat="1" applyFont="1" applyFill="1" applyBorder="1" applyAlignment="1">
      <alignment vertical="center" wrapText="1"/>
    </xf>
    <xf numFmtId="14" fontId="8" fillId="0" borderId="5" xfId="0" applyNumberFormat="1" applyFont="1" applyFill="1" applyBorder="1" applyAlignment="1">
      <alignment horizontal="right"/>
    </xf>
    <xf numFmtId="14" fontId="8" fillId="0" borderId="6" xfId="0" applyNumberFormat="1" applyFont="1" applyFill="1" applyBorder="1" applyAlignment="1">
      <alignment horizontal="right"/>
    </xf>
    <xf numFmtId="14" fontId="8" fillId="0" borderId="7" xfId="0" applyNumberFormat="1" applyFont="1" applyFill="1" applyBorder="1" applyAlignment="1">
      <alignment horizontal="right"/>
    </xf>
    <xf numFmtId="14" fontId="8" fillId="0" borderId="6" xfId="0" applyNumberFormat="1" applyFont="1" applyFill="1" applyBorder="1" applyAlignment="1">
      <alignment horizontal="right" shrinkToFit="1"/>
    </xf>
    <xf numFmtId="14" fontId="8" fillId="0" borderId="6" xfId="0" applyNumberFormat="1" applyFont="1" applyFill="1" applyBorder="1" applyAlignment="1">
      <alignment horizontal="right" wrapText="1" shrinkToFit="1"/>
    </xf>
    <xf numFmtId="0" fontId="9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right"/>
    </xf>
    <xf numFmtId="191" fontId="9" fillId="0" borderId="1" xfId="0" applyNumberFormat="1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right" shrinkToFit="1"/>
    </xf>
    <xf numFmtId="14" fontId="8" fillId="0" borderId="1" xfId="0" applyNumberFormat="1" applyFont="1" applyFill="1" applyBorder="1" applyAlignment="1">
      <alignment horizontal="right" wrapText="1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191" fontId="9" fillId="0" borderId="5" xfId="0" applyNumberFormat="1" applyFont="1" applyFill="1" applyBorder="1" applyAlignment="1">
      <alignment horizontal="center" vertical="center" wrapText="1"/>
    </xf>
    <xf numFmtId="191" fontId="9" fillId="0" borderId="6" xfId="0" applyNumberFormat="1" applyFont="1" applyFill="1" applyBorder="1" applyAlignment="1">
      <alignment horizontal="center" vertical="center" wrapText="1"/>
    </xf>
    <xf numFmtId="191" fontId="9" fillId="0" borderId="7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88" fontId="9" fillId="0" borderId="8" xfId="0" applyNumberFormat="1" applyFont="1" applyFill="1" applyBorder="1" applyAlignment="1">
      <alignment horizontal="center" vertical="center" wrapText="1"/>
    </xf>
    <xf numFmtId="188" fontId="9" fillId="0" borderId="0" xfId="0" applyNumberFormat="1" applyFont="1" applyFill="1" applyBorder="1" applyAlignment="1">
      <alignment horizontal="center" vertical="center" wrapText="1"/>
    </xf>
    <xf numFmtId="188" fontId="9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vertical="center"/>
    </xf>
    <xf numFmtId="191" fontId="5" fillId="0" borderId="15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1" fontId="5" fillId="0" borderId="13" xfId="0" applyNumberFormat="1" applyFont="1" applyBorder="1" applyAlignment="1">
      <alignment horizontal="center" vertical="center" wrapText="1"/>
    </xf>
    <xf numFmtId="191" fontId="5" fillId="0" borderId="15" xfId="0" applyNumberFormat="1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horizontal="center" vertical="center" wrapText="1"/>
    </xf>
    <xf numFmtId="191" fontId="5" fillId="0" borderId="1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191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F27" sqref="F27:F32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55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34" customFormat="1" ht="13.5">
      <c r="A9" s="56" t="s">
        <v>56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3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2" t="s">
        <v>22</v>
      </c>
      <c r="B15" s="65">
        <v>42688</v>
      </c>
      <c r="C15" s="68">
        <v>6</v>
      </c>
      <c r="D15" s="71" t="s">
        <v>39</v>
      </c>
      <c r="E15" s="75" t="s">
        <v>37</v>
      </c>
      <c r="F15" s="78" t="s">
        <v>23</v>
      </c>
      <c r="G15" s="81" t="s">
        <v>40</v>
      </c>
      <c r="H15" s="59">
        <v>125000</v>
      </c>
      <c r="I15" s="75" t="s">
        <v>41</v>
      </c>
      <c r="J15" s="26" t="s">
        <v>24</v>
      </c>
      <c r="K15" s="35" t="s">
        <v>44</v>
      </c>
      <c r="L15" s="29">
        <v>125000</v>
      </c>
      <c r="M15" s="86">
        <f>SUM(L15-L16+L17-L18+L19-L20)</f>
        <v>0</v>
      </c>
      <c r="N15" s="7"/>
    </row>
    <row r="16" spans="1:14" s="8" customFormat="1" ht="18.75" customHeight="1">
      <c r="A16" s="63"/>
      <c r="B16" s="66"/>
      <c r="C16" s="69"/>
      <c r="D16" s="72"/>
      <c r="E16" s="76"/>
      <c r="F16" s="79"/>
      <c r="G16" s="82"/>
      <c r="H16" s="60"/>
      <c r="I16" s="76"/>
      <c r="J16" s="27" t="s">
        <v>25</v>
      </c>
      <c r="K16" s="32" t="s">
        <v>42</v>
      </c>
      <c r="L16" s="30">
        <v>99300</v>
      </c>
      <c r="M16" s="87"/>
      <c r="N16" s="7"/>
    </row>
    <row r="17" spans="1:14" s="8" customFormat="1" ht="19.5" customHeight="1">
      <c r="A17" s="63"/>
      <c r="B17" s="66"/>
      <c r="C17" s="69"/>
      <c r="D17" s="72"/>
      <c r="E17" s="76"/>
      <c r="F17" s="79"/>
      <c r="G17" s="82"/>
      <c r="H17" s="60"/>
      <c r="I17" s="76"/>
      <c r="J17" s="27" t="s">
        <v>24</v>
      </c>
      <c r="K17" s="32" t="s">
        <v>43</v>
      </c>
      <c r="L17" s="30">
        <v>28000</v>
      </c>
      <c r="M17" s="87"/>
      <c r="N17" s="7"/>
    </row>
    <row r="18" spans="1:14" s="8" customFormat="1" ht="18" customHeight="1">
      <c r="A18" s="63"/>
      <c r="B18" s="66"/>
      <c r="C18" s="69"/>
      <c r="D18" s="72"/>
      <c r="E18" s="76"/>
      <c r="F18" s="79"/>
      <c r="G18" s="82"/>
      <c r="H18" s="60"/>
      <c r="I18" s="76"/>
      <c r="J18" s="27" t="s">
        <v>25</v>
      </c>
      <c r="K18" s="32">
        <v>42780</v>
      </c>
      <c r="L18" s="30">
        <v>40700</v>
      </c>
      <c r="M18" s="87"/>
      <c r="N18" s="7"/>
    </row>
    <row r="19" spans="1:14" s="8" customFormat="1" ht="19.5" customHeight="1">
      <c r="A19" s="63"/>
      <c r="B19" s="66"/>
      <c r="C19" s="69"/>
      <c r="D19" s="72"/>
      <c r="E19" s="76"/>
      <c r="F19" s="79"/>
      <c r="G19" s="82"/>
      <c r="H19" s="60"/>
      <c r="I19" s="76"/>
      <c r="J19" s="27" t="s">
        <v>24</v>
      </c>
      <c r="K19" s="32" t="s">
        <v>45</v>
      </c>
      <c r="L19" s="30">
        <v>35000</v>
      </c>
      <c r="M19" s="87"/>
      <c r="N19" s="7"/>
    </row>
    <row r="20" spans="1:14" s="8" customFormat="1" ht="18" customHeight="1">
      <c r="A20" s="64"/>
      <c r="B20" s="67"/>
      <c r="C20" s="70"/>
      <c r="D20" s="73"/>
      <c r="E20" s="77"/>
      <c r="F20" s="80"/>
      <c r="G20" s="83"/>
      <c r="H20" s="61"/>
      <c r="I20" s="77"/>
      <c r="J20" s="28" t="s">
        <v>25</v>
      </c>
      <c r="K20" s="32" t="s">
        <v>46</v>
      </c>
      <c r="L20" s="31">
        <v>48000</v>
      </c>
      <c r="M20" s="88"/>
      <c r="N20" s="7"/>
    </row>
    <row r="21" spans="1:14" s="8" customFormat="1" ht="18" customHeight="1">
      <c r="A21" s="62" t="s">
        <v>27</v>
      </c>
      <c r="B21" s="65">
        <v>42870</v>
      </c>
      <c r="C21" s="68">
        <v>7</v>
      </c>
      <c r="D21" s="71" t="s">
        <v>47</v>
      </c>
      <c r="E21" s="75" t="s">
        <v>37</v>
      </c>
      <c r="F21" s="78" t="s">
        <v>23</v>
      </c>
      <c r="G21" s="81" t="s">
        <v>48</v>
      </c>
      <c r="H21" s="59">
        <v>125000</v>
      </c>
      <c r="I21" s="75" t="s">
        <v>49</v>
      </c>
      <c r="J21" s="26" t="s">
        <v>24</v>
      </c>
      <c r="K21" s="35">
        <v>42927</v>
      </c>
      <c r="L21" s="29">
        <v>5000</v>
      </c>
      <c r="M21" s="86">
        <f>SUM(L21-L22+L23-L24+L25-L26)</f>
        <v>0</v>
      </c>
      <c r="N21" s="7"/>
    </row>
    <row r="22" spans="1:14" s="8" customFormat="1" ht="18.75" customHeight="1">
      <c r="A22" s="63"/>
      <c r="B22" s="66"/>
      <c r="C22" s="69"/>
      <c r="D22" s="72"/>
      <c r="E22" s="76"/>
      <c r="F22" s="79"/>
      <c r="G22" s="82"/>
      <c r="H22" s="60"/>
      <c r="I22" s="76"/>
      <c r="J22" s="27" t="s">
        <v>25</v>
      </c>
      <c r="K22" s="32">
        <v>42929</v>
      </c>
      <c r="L22" s="30">
        <v>5000</v>
      </c>
      <c r="M22" s="87"/>
      <c r="N22" s="7"/>
    </row>
    <row r="23" spans="1:14" s="8" customFormat="1" ht="19.5" customHeight="1">
      <c r="A23" s="63"/>
      <c r="B23" s="66"/>
      <c r="C23" s="69"/>
      <c r="D23" s="72"/>
      <c r="E23" s="76"/>
      <c r="F23" s="79"/>
      <c r="G23" s="82"/>
      <c r="H23" s="60"/>
      <c r="I23" s="76"/>
      <c r="J23" s="27" t="s">
        <v>24</v>
      </c>
      <c r="K23" s="32">
        <v>42989</v>
      </c>
      <c r="L23" s="30">
        <v>10000</v>
      </c>
      <c r="M23" s="87"/>
      <c r="N23" s="7"/>
    </row>
    <row r="24" spans="1:14" s="8" customFormat="1" ht="18" customHeight="1">
      <c r="A24" s="63"/>
      <c r="B24" s="66"/>
      <c r="C24" s="69"/>
      <c r="D24" s="72"/>
      <c r="E24" s="76"/>
      <c r="F24" s="79"/>
      <c r="G24" s="82"/>
      <c r="H24" s="60"/>
      <c r="I24" s="76"/>
      <c r="J24" s="27" t="s">
        <v>25</v>
      </c>
      <c r="K24" s="32">
        <v>42992</v>
      </c>
      <c r="L24" s="30">
        <v>10000</v>
      </c>
      <c r="M24" s="87"/>
      <c r="N24" s="7"/>
    </row>
    <row r="25" spans="1:14" s="8" customFormat="1" ht="19.5" customHeight="1">
      <c r="A25" s="63"/>
      <c r="B25" s="66"/>
      <c r="C25" s="69"/>
      <c r="D25" s="72"/>
      <c r="E25" s="76"/>
      <c r="F25" s="79"/>
      <c r="G25" s="82"/>
      <c r="H25" s="60"/>
      <c r="I25" s="76"/>
      <c r="J25" s="27" t="s">
        <v>24</v>
      </c>
      <c r="K25" s="32"/>
      <c r="L25" s="30"/>
      <c r="M25" s="87"/>
      <c r="N25" s="7"/>
    </row>
    <row r="26" spans="1:14" s="8" customFormat="1" ht="18" customHeight="1">
      <c r="A26" s="64"/>
      <c r="B26" s="67"/>
      <c r="C26" s="70"/>
      <c r="D26" s="73"/>
      <c r="E26" s="77"/>
      <c r="F26" s="80"/>
      <c r="G26" s="83"/>
      <c r="H26" s="61"/>
      <c r="I26" s="77"/>
      <c r="J26" s="28" t="s">
        <v>25</v>
      </c>
      <c r="K26" s="32"/>
      <c r="L26" s="31"/>
      <c r="M26" s="88"/>
      <c r="N26" s="7"/>
    </row>
    <row r="27" spans="1:14" s="37" customFormat="1" ht="18" customHeight="1">
      <c r="A27" s="78" t="s">
        <v>28</v>
      </c>
      <c r="B27" s="65">
        <v>43049</v>
      </c>
      <c r="C27" s="68">
        <v>8</v>
      </c>
      <c r="D27" s="71" t="s">
        <v>47</v>
      </c>
      <c r="E27" s="75" t="s">
        <v>37</v>
      </c>
      <c r="F27" s="78" t="s">
        <v>23</v>
      </c>
      <c r="G27" s="81" t="s">
        <v>53</v>
      </c>
      <c r="H27" s="59">
        <v>125000</v>
      </c>
      <c r="I27" s="75" t="s">
        <v>54</v>
      </c>
      <c r="J27" s="40" t="s">
        <v>24</v>
      </c>
      <c r="K27" s="43">
        <v>43052</v>
      </c>
      <c r="L27" s="39">
        <v>10000</v>
      </c>
      <c r="M27" s="89">
        <f>SUM(L27-L28+L29-L30+L31-L32)</f>
        <v>125000</v>
      </c>
      <c r="N27" s="36"/>
    </row>
    <row r="28" spans="1:14" s="37" customFormat="1" ht="18.75" customHeight="1">
      <c r="A28" s="79"/>
      <c r="B28" s="66"/>
      <c r="C28" s="69"/>
      <c r="D28" s="72"/>
      <c r="E28" s="76"/>
      <c r="F28" s="79"/>
      <c r="G28" s="82"/>
      <c r="H28" s="60"/>
      <c r="I28" s="76"/>
      <c r="J28" s="38" t="s">
        <v>25</v>
      </c>
      <c r="K28" s="44">
        <v>43054</v>
      </c>
      <c r="L28" s="39">
        <v>10000</v>
      </c>
      <c r="M28" s="90"/>
      <c r="N28" s="36"/>
    </row>
    <row r="29" spans="1:14" s="37" customFormat="1" ht="19.5" customHeight="1">
      <c r="A29" s="79"/>
      <c r="B29" s="66"/>
      <c r="C29" s="69"/>
      <c r="D29" s="72"/>
      <c r="E29" s="76"/>
      <c r="F29" s="79"/>
      <c r="G29" s="82"/>
      <c r="H29" s="60"/>
      <c r="I29" s="76"/>
      <c r="J29" s="38" t="s">
        <v>24</v>
      </c>
      <c r="K29" s="44">
        <v>43059</v>
      </c>
      <c r="L29" s="39">
        <v>15000</v>
      </c>
      <c r="M29" s="90"/>
      <c r="N29" s="36"/>
    </row>
    <row r="30" spans="1:14" s="37" customFormat="1" ht="18" customHeight="1">
      <c r="A30" s="79"/>
      <c r="B30" s="66"/>
      <c r="C30" s="69"/>
      <c r="D30" s="72"/>
      <c r="E30" s="76"/>
      <c r="F30" s="79"/>
      <c r="G30" s="82"/>
      <c r="H30" s="60"/>
      <c r="I30" s="76"/>
      <c r="J30" s="38" t="s">
        <v>25</v>
      </c>
      <c r="K30" s="44">
        <v>43061</v>
      </c>
      <c r="L30" s="39">
        <v>15000</v>
      </c>
      <c r="M30" s="90"/>
      <c r="N30" s="36"/>
    </row>
    <row r="31" spans="1:14" s="37" customFormat="1" ht="19.5" customHeight="1">
      <c r="A31" s="79"/>
      <c r="B31" s="66"/>
      <c r="C31" s="69"/>
      <c r="D31" s="72"/>
      <c r="E31" s="76"/>
      <c r="F31" s="79"/>
      <c r="G31" s="82"/>
      <c r="H31" s="60"/>
      <c r="I31" s="76"/>
      <c r="J31" s="38" t="s">
        <v>24</v>
      </c>
      <c r="K31" s="44">
        <v>43094</v>
      </c>
      <c r="L31" s="39">
        <v>125000</v>
      </c>
      <c r="M31" s="90"/>
      <c r="N31" s="36"/>
    </row>
    <row r="32" spans="1:14" s="37" customFormat="1" ht="18" customHeight="1">
      <c r="A32" s="80"/>
      <c r="B32" s="67"/>
      <c r="C32" s="70"/>
      <c r="D32" s="73"/>
      <c r="E32" s="77"/>
      <c r="F32" s="80"/>
      <c r="G32" s="83"/>
      <c r="H32" s="61"/>
      <c r="I32" s="77"/>
      <c r="J32" s="41" t="s">
        <v>25</v>
      </c>
      <c r="K32" s="45"/>
      <c r="L32" s="42"/>
      <c r="M32" s="91"/>
      <c r="N32" s="36"/>
    </row>
    <row r="33" spans="1:14" ht="12.75">
      <c r="A33" s="13"/>
      <c r="B33" s="92" t="s">
        <v>26</v>
      </c>
      <c r="C33" s="92"/>
      <c r="D33" s="92"/>
      <c r="E33" s="92"/>
      <c r="F33" s="14">
        <f>SUM(M27)</f>
        <v>125000</v>
      </c>
      <c r="G33" s="15"/>
      <c r="H33" s="15"/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22</v>
      </c>
      <c r="B35" s="85" t="s">
        <v>31</v>
      </c>
      <c r="C35" s="85"/>
      <c r="D35" s="85"/>
      <c r="E35" s="85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27</v>
      </c>
      <c r="B37" s="74" t="s">
        <v>32</v>
      </c>
      <c r="C37" s="74"/>
      <c r="D37" s="74"/>
      <c r="E37" s="74"/>
      <c r="F37" s="74"/>
      <c r="G37" s="74"/>
      <c r="H37" s="21">
        <v>0</v>
      </c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28</v>
      </c>
      <c r="B39" s="85" t="s">
        <v>33</v>
      </c>
      <c r="C39" s="85"/>
      <c r="D39" s="85"/>
      <c r="E39" s="85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29</v>
      </c>
      <c r="B41" s="85" t="s">
        <v>34</v>
      </c>
      <c r="C41" s="85"/>
      <c r="D41" s="85"/>
      <c r="E41" s="85"/>
      <c r="F41" s="21"/>
      <c r="G41" s="1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30</v>
      </c>
      <c r="B43" s="19" t="s">
        <v>35</v>
      </c>
      <c r="C43" s="19"/>
      <c r="D43" s="19"/>
      <c r="E43" s="19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14" ht="12.75">
      <c r="A44" s="22"/>
      <c r="B44" s="23"/>
      <c r="C44" s="23"/>
      <c r="D44" s="23"/>
      <c r="E44" s="23"/>
      <c r="F44" s="24"/>
      <c r="G44" s="25"/>
      <c r="H44" s="24"/>
      <c r="I44" s="25"/>
      <c r="J44" s="25"/>
      <c r="K44" s="25"/>
      <c r="L44" s="25"/>
      <c r="M44" s="25"/>
      <c r="N44" s="7"/>
    </row>
    <row r="45" spans="2:12" ht="12.75">
      <c r="B45" s="84" t="s">
        <v>38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7" spans="2:12" ht="12.75">
      <c r="B47" s="84" t="s">
        <v>36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</row>
  </sheetData>
  <mergeCells count="51">
    <mergeCell ref="I27:I32"/>
    <mergeCell ref="M27:M32"/>
    <mergeCell ref="B33:E33"/>
    <mergeCell ref="B35:E35"/>
    <mergeCell ref="I21:I26"/>
    <mergeCell ref="M21:M26"/>
    <mergeCell ref="A27:A32"/>
    <mergeCell ref="B27:B32"/>
    <mergeCell ref="C27:C32"/>
    <mergeCell ref="D27:D32"/>
    <mergeCell ref="E27:E32"/>
    <mergeCell ref="F27:F32"/>
    <mergeCell ref="G27:G32"/>
    <mergeCell ref="H27:H32"/>
    <mergeCell ref="I15:I20"/>
    <mergeCell ref="M15:M20"/>
    <mergeCell ref="A21:A26"/>
    <mergeCell ref="B21:B26"/>
    <mergeCell ref="C21:C26"/>
    <mergeCell ref="D21:D26"/>
    <mergeCell ref="E21:E26"/>
    <mergeCell ref="F21:F26"/>
    <mergeCell ref="G21:G26"/>
    <mergeCell ref="H21:H26"/>
    <mergeCell ref="B45:L45"/>
    <mergeCell ref="B47:L47"/>
    <mergeCell ref="B39:E39"/>
    <mergeCell ref="B41:E41"/>
    <mergeCell ref="B37:G37"/>
    <mergeCell ref="E15:E20"/>
    <mergeCell ref="F15:F20"/>
    <mergeCell ref="G15:G20"/>
    <mergeCell ref="H15:H20"/>
    <mergeCell ref="A15:A20"/>
    <mergeCell ref="B15:B20"/>
    <mergeCell ref="C15:C20"/>
    <mergeCell ref="D15:D20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</mergeCells>
  <printOptions/>
  <pageMargins left="0.47" right="0.2" top="0.63" bottom="0.27" header="0.5" footer="0.2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3">
      <selection activeCell="A3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52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34" customFormat="1" ht="13.5">
      <c r="A9" s="56" t="s">
        <v>51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3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2" t="s">
        <v>22</v>
      </c>
      <c r="B15" s="65">
        <v>42688</v>
      </c>
      <c r="C15" s="68">
        <v>6</v>
      </c>
      <c r="D15" s="71" t="s">
        <v>39</v>
      </c>
      <c r="E15" s="75" t="s">
        <v>37</v>
      </c>
      <c r="F15" s="78" t="s">
        <v>23</v>
      </c>
      <c r="G15" s="81" t="s">
        <v>40</v>
      </c>
      <c r="H15" s="59">
        <v>125000</v>
      </c>
      <c r="I15" s="75" t="s">
        <v>41</v>
      </c>
      <c r="J15" s="26" t="s">
        <v>24</v>
      </c>
      <c r="K15" s="35" t="s">
        <v>44</v>
      </c>
      <c r="L15" s="29">
        <v>125000</v>
      </c>
      <c r="M15" s="86">
        <f>SUM(L15-L16+L17-L18+L19-L20)</f>
        <v>0</v>
      </c>
      <c r="N15" s="7"/>
    </row>
    <row r="16" spans="1:14" s="8" customFormat="1" ht="18.75" customHeight="1">
      <c r="A16" s="63"/>
      <c r="B16" s="66"/>
      <c r="C16" s="69"/>
      <c r="D16" s="72"/>
      <c r="E16" s="76"/>
      <c r="F16" s="79"/>
      <c r="G16" s="82"/>
      <c r="H16" s="60"/>
      <c r="I16" s="76"/>
      <c r="J16" s="27" t="s">
        <v>25</v>
      </c>
      <c r="K16" s="32" t="s">
        <v>42</v>
      </c>
      <c r="L16" s="30">
        <v>99300</v>
      </c>
      <c r="M16" s="87"/>
      <c r="N16" s="7"/>
    </row>
    <row r="17" spans="1:14" s="8" customFormat="1" ht="19.5" customHeight="1">
      <c r="A17" s="63"/>
      <c r="B17" s="66"/>
      <c r="C17" s="69"/>
      <c r="D17" s="72"/>
      <c r="E17" s="76"/>
      <c r="F17" s="79"/>
      <c r="G17" s="82"/>
      <c r="H17" s="60"/>
      <c r="I17" s="76"/>
      <c r="J17" s="27" t="s">
        <v>24</v>
      </c>
      <c r="K17" s="32" t="s">
        <v>43</v>
      </c>
      <c r="L17" s="30">
        <v>28000</v>
      </c>
      <c r="M17" s="87"/>
      <c r="N17" s="7"/>
    </row>
    <row r="18" spans="1:14" s="8" customFormat="1" ht="18" customHeight="1">
      <c r="A18" s="63"/>
      <c r="B18" s="66"/>
      <c r="C18" s="69"/>
      <c r="D18" s="72"/>
      <c r="E18" s="76"/>
      <c r="F18" s="79"/>
      <c r="G18" s="82"/>
      <c r="H18" s="60"/>
      <c r="I18" s="76"/>
      <c r="J18" s="27" t="s">
        <v>25</v>
      </c>
      <c r="K18" s="32">
        <v>42780</v>
      </c>
      <c r="L18" s="30">
        <v>40700</v>
      </c>
      <c r="M18" s="87"/>
      <c r="N18" s="7"/>
    </row>
    <row r="19" spans="1:14" s="8" customFormat="1" ht="19.5" customHeight="1">
      <c r="A19" s="63"/>
      <c r="B19" s="66"/>
      <c r="C19" s="69"/>
      <c r="D19" s="72"/>
      <c r="E19" s="76"/>
      <c r="F19" s="79"/>
      <c r="G19" s="82"/>
      <c r="H19" s="60"/>
      <c r="I19" s="76"/>
      <c r="J19" s="27" t="s">
        <v>24</v>
      </c>
      <c r="K19" s="32" t="s">
        <v>45</v>
      </c>
      <c r="L19" s="30">
        <v>35000</v>
      </c>
      <c r="M19" s="87"/>
      <c r="N19" s="7"/>
    </row>
    <row r="20" spans="1:14" s="8" customFormat="1" ht="18" customHeight="1">
      <c r="A20" s="64"/>
      <c r="B20" s="67"/>
      <c r="C20" s="70"/>
      <c r="D20" s="73"/>
      <c r="E20" s="77"/>
      <c r="F20" s="80"/>
      <c r="G20" s="83"/>
      <c r="H20" s="61"/>
      <c r="I20" s="77"/>
      <c r="J20" s="28" t="s">
        <v>25</v>
      </c>
      <c r="K20" s="32" t="s">
        <v>46</v>
      </c>
      <c r="L20" s="31">
        <v>48000</v>
      </c>
      <c r="M20" s="88"/>
      <c r="N20" s="7"/>
    </row>
    <row r="21" spans="1:14" s="8" customFormat="1" ht="18" customHeight="1">
      <c r="A21" s="62" t="s">
        <v>27</v>
      </c>
      <c r="B21" s="65">
        <v>42870</v>
      </c>
      <c r="C21" s="68">
        <v>7</v>
      </c>
      <c r="D21" s="71" t="s">
        <v>47</v>
      </c>
      <c r="E21" s="75" t="s">
        <v>37</v>
      </c>
      <c r="F21" s="78" t="s">
        <v>23</v>
      </c>
      <c r="G21" s="81" t="s">
        <v>48</v>
      </c>
      <c r="H21" s="59">
        <v>125000</v>
      </c>
      <c r="I21" s="75" t="s">
        <v>49</v>
      </c>
      <c r="J21" s="26" t="s">
        <v>24</v>
      </c>
      <c r="K21" s="35">
        <v>42927</v>
      </c>
      <c r="L21" s="29">
        <v>5000</v>
      </c>
      <c r="M21" s="86">
        <f>SUM(L21-L22+L23-L24+L25-L26)</f>
        <v>0</v>
      </c>
      <c r="N21" s="7"/>
    </row>
    <row r="22" spans="1:14" s="8" customFormat="1" ht="18.75" customHeight="1">
      <c r="A22" s="63"/>
      <c r="B22" s="66"/>
      <c r="C22" s="69"/>
      <c r="D22" s="72"/>
      <c r="E22" s="76"/>
      <c r="F22" s="79"/>
      <c r="G22" s="82"/>
      <c r="H22" s="60"/>
      <c r="I22" s="76"/>
      <c r="J22" s="27" t="s">
        <v>25</v>
      </c>
      <c r="K22" s="32">
        <v>42929</v>
      </c>
      <c r="L22" s="30">
        <v>5000</v>
      </c>
      <c r="M22" s="87"/>
      <c r="N22" s="7"/>
    </row>
    <row r="23" spans="1:14" s="8" customFormat="1" ht="19.5" customHeight="1">
      <c r="A23" s="63"/>
      <c r="B23" s="66"/>
      <c r="C23" s="69"/>
      <c r="D23" s="72"/>
      <c r="E23" s="76"/>
      <c r="F23" s="79"/>
      <c r="G23" s="82"/>
      <c r="H23" s="60"/>
      <c r="I23" s="76"/>
      <c r="J23" s="27" t="s">
        <v>24</v>
      </c>
      <c r="K23" s="32"/>
      <c r="L23" s="30"/>
      <c r="M23" s="87"/>
      <c r="N23" s="7"/>
    </row>
    <row r="24" spans="1:14" s="8" customFormat="1" ht="18" customHeight="1">
      <c r="A24" s="63"/>
      <c r="B24" s="66"/>
      <c r="C24" s="69"/>
      <c r="D24" s="72"/>
      <c r="E24" s="76"/>
      <c r="F24" s="79"/>
      <c r="G24" s="82"/>
      <c r="H24" s="60"/>
      <c r="I24" s="76"/>
      <c r="J24" s="27" t="s">
        <v>25</v>
      </c>
      <c r="K24" s="32"/>
      <c r="L24" s="30"/>
      <c r="M24" s="87"/>
      <c r="N24" s="7"/>
    </row>
    <row r="25" spans="1:14" s="8" customFormat="1" ht="19.5" customHeight="1">
      <c r="A25" s="63"/>
      <c r="B25" s="66"/>
      <c r="C25" s="69"/>
      <c r="D25" s="72"/>
      <c r="E25" s="76"/>
      <c r="F25" s="79"/>
      <c r="G25" s="82"/>
      <c r="H25" s="60"/>
      <c r="I25" s="76"/>
      <c r="J25" s="27" t="s">
        <v>24</v>
      </c>
      <c r="K25" s="32"/>
      <c r="L25" s="30"/>
      <c r="M25" s="87"/>
      <c r="N25" s="7"/>
    </row>
    <row r="26" spans="1:14" s="8" customFormat="1" ht="18" customHeight="1">
      <c r="A26" s="64"/>
      <c r="B26" s="67"/>
      <c r="C26" s="70"/>
      <c r="D26" s="73"/>
      <c r="E26" s="77"/>
      <c r="F26" s="80"/>
      <c r="G26" s="83"/>
      <c r="H26" s="61"/>
      <c r="I26" s="77"/>
      <c r="J26" s="28" t="s">
        <v>25</v>
      </c>
      <c r="K26" s="32"/>
      <c r="L26" s="31"/>
      <c r="M26" s="88"/>
      <c r="N26" s="7"/>
    </row>
    <row r="27" spans="1:14" ht="12.75">
      <c r="A27" s="13"/>
      <c r="B27" s="92" t="s">
        <v>26</v>
      </c>
      <c r="C27" s="92"/>
      <c r="D27" s="92"/>
      <c r="E27" s="92"/>
      <c r="F27" s="14">
        <f>M15</f>
        <v>0</v>
      </c>
      <c r="G27" s="15"/>
      <c r="H27" s="15"/>
      <c r="I27" s="15"/>
      <c r="J27" s="15"/>
      <c r="K27" s="15"/>
      <c r="L27" s="15"/>
      <c r="M27" s="16"/>
      <c r="N27" s="7"/>
    </row>
    <row r="28" spans="1:6" ht="4.5" customHeight="1">
      <c r="A28" s="18"/>
      <c r="B28" s="20"/>
      <c r="C28" s="20"/>
      <c r="D28" s="20"/>
      <c r="E28" s="20"/>
      <c r="F28" s="12"/>
    </row>
    <row r="29" spans="1:14" ht="12.75">
      <c r="A29" s="17" t="s">
        <v>22</v>
      </c>
      <c r="B29" s="85" t="s">
        <v>31</v>
      </c>
      <c r="C29" s="85"/>
      <c r="D29" s="85"/>
      <c r="E29" s="85"/>
      <c r="F29" s="21"/>
      <c r="G29" s="15"/>
      <c r="H29" s="21">
        <v>0</v>
      </c>
      <c r="I29" s="15"/>
      <c r="J29" s="15"/>
      <c r="K29" s="15"/>
      <c r="L29" s="15"/>
      <c r="M29" s="16"/>
      <c r="N29" s="7"/>
    </row>
    <row r="30" spans="1:6" ht="4.5" customHeight="1">
      <c r="A30" s="18"/>
      <c r="B30" s="20"/>
      <c r="C30" s="20"/>
      <c r="D30" s="20"/>
      <c r="E30" s="20"/>
      <c r="F30" s="12"/>
    </row>
    <row r="31" spans="1:14" ht="12.75">
      <c r="A31" s="17" t="s">
        <v>27</v>
      </c>
      <c r="B31" s="74" t="s">
        <v>32</v>
      </c>
      <c r="C31" s="74"/>
      <c r="D31" s="74"/>
      <c r="E31" s="74"/>
      <c r="F31" s="74"/>
      <c r="G31" s="74"/>
      <c r="H31" s="21">
        <v>0</v>
      </c>
      <c r="I31" s="15"/>
      <c r="J31" s="15"/>
      <c r="K31" s="15"/>
      <c r="L31" s="15"/>
      <c r="M31" s="16"/>
      <c r="N31" s="7"/>
    </row>
    <row r="32" spans="1:6" ht="4.5" customHeight="1">
      <c r="A32" s="18"/>
      <c r="B32" s="20"/>
      <c r="C32" s="20"/>
      <c r="D32" s="20"/>
      <c r="E32" s="20"/>
      <c r="F32" s="12"/>
    </row>
    <row r="33" spans="1:14" ht="12.75">
      <c r="A33" s="17" t="s">
        <v>28</v>
      </c>
      <c r="B33" s="85" t="s">
        <v>33</v>
      </c>
      <c r="C33" s="85"/>
      <c r="D33" s="85"/>
      <c r="E33" s="85"/>
      <c r="F33" s="21"/>
      <c r="G33" s="15"/>
      <c r="H33" s="21">
        <v>0</v>
      </c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29</v>
      </c>
      <c r="B35" s="85" t="s">
        <v>34</v>
      </c>
      <c r="C35" s="85"/>
      <c r="D35" s="85"/>
      <c r="E35" s="85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30</v>
      </c>
      <c r="B37" s="19" t="s">
        <v>35</v>
      </c>
      <c r="C37" s="19"/>
      <c r="D37" s="19"/>
      <c r="E37" s="19"/>
      <c r="F37" s="21"/>
      <c r="G37" s="15"/>
      <c r="H37" s="21">
        <v>0</v>
      </c>
      <c r="I37" s="15"/>
      <c r="J37" s="15"/>
      <c r="K37" s="15"/>
      <c r="L37" s="15"/>
      <c r="M37" s="16"/>
      <c r="N37" s="7"/>
    </row>
    <row r="38" spans="1:14" ht="12.75">
      <c r="A38" s="22"/>
      <c r="B38" s="23"/>
      <c r="C38" s="23"/>
      <c r="D38" s="23"/>
      <c r="E38" s="23"/>
      <c r="F38" s="24"/>
      <c r="G38" s="25"/>
      <c r="H38" s="24"/>
      <c r="I38" s="25"/>
      <c r="J38" s="25"/>
      <c r="K38" s="25"/>
      <c r="L38" s="25"/>
      <c r="M38" s="25"/>
      <c r="N38" s="7"/>
    </row>
    <row r="39" spans="2:12" ht="12.75">
      <c r="B39" s="84" t="s">
        <v>50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</row>
    <row r="41" spans="2:12" ht="12.75">
      <c r="B41" s="84" t="s">
        <v>36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</row>
  </sheetData>
  <mergeCells count="41">
    <mergeCell ref="I21:I26"/>
    <mergeCell ref="M21:M26"/>
    <mergeCell ref="B27:E27"/>
    <mergeCell ref="B29:E29"/>
    <mergeCell ref="I15:I20"/>
    <mergeCell ref="M15:M20"/>
    <mergeCell ref="A21:A26"/>
    <mergeCell ref="B21:B26"/>
    <mergeCell ref="C21:C26"/>
    <mergeCell ref="D21:D26"/>
    <mergeCell ref="E21:E26"/>
    <mergeCell ref="F21:F26"/>
    <mergeCell ref="G21:G26"/>
    <mergeCell ref="H21:H26"/>
    <mergeCell ref="B41:L41"/>
    <mergeCell ref="B31:G31"/>
    <mergeCell ref="B33:E33"/>
    <mergeCell ref="B35:E35"/>
    <mergeCell ref="B39:L39"/>
    <mergeCell ref="E15:E20"/>
    <mergeCell ref="F15:F20"/>
    <mergeCell ref="G15:G20"/>
    <mergeCell ref="H15:H20"/>
    <mergeCell ref="A15:A20"/>
    <mergeCell ref="B15:B20"/>
    <mergeCell ref="C15:C20"/>
    <mergeCell ref="D15:D20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</mergeCells>
  <printOptions/>
  <pageMargins left="0.38" right="0.26" top="0.73" bottom="0.33" header="0.5" footer="0.2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workbookViewId="0" topLeftCell="A4">
      <selection activeCell="E15" sqref="E15:E2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4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84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34" customFormat="1" ht="13.5">
      <c r="A9" s="56" t="s">
        <v>76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3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2" t="s">
        <v>22</v>
      </c>
      <c r="B15" s="65">
        <v>43049</v>
      </c>
      <c r="C15" s="68">
        <v>8</v>
      </c>
      <c r="D15" s="71" t="s">
        <v>47</v>
      </c>
      <c r="E15" s="75" t="s">
        <v>37</v>
      </c>
      <c r="F15" s="78" t="s">
        <v>23</v>
      </c>
      <c r="G15" s="81" t="s">
        <v>53</v>
      </c>
      <c r="H15" s="59">
        <v>125000</v>
      </c>
      <c r="I15" s="75" t="s">
        <v>54</v>
      </c>
      <c r="J15" s="40" t="s">
        <v>24</v>
      </c>
      <c r="K15" s="44">
        <v>43094</v>
      </c>
      <c r="L15" s="39">
        <v>125000</v>
      </c>
      <c r="M15" s="89">
        <f>SUM(L15-L16+L17-L18+L23-L24+L19-L20+L21-L22)</f>
        <v>0</v>
      </c>
      <c r="N15" s="7"/>
    </row>
    <row r="16" spans="1:14" s="8" customFormat="1" ht="18.75" customHeight="1">
      <c r="A16" s="63"/>
      <c r="B16" s="66"/>
      <c r="C16" s="69"/>
      <c r="D16" s="72"/>
      <c r="E16" s="76"/>
      <c r="F16" s="79"/>
      <c r="G16" s="82"/>
      <c r="H16" s="60"/>
      <c r="I16" s="76"/>
      <c r="J16" s="38" t="s">
        <v>25</v>
      </c>
      <c r="K16" s="44" t="s">
        <v>57</v>
      </c>
      <c r="L16" s="39">
        <v>95000</v>
      </c>
      <c r="M16" s="90"/>
      <c r="N16" s="7"/>
    </row>
    <row r="17" spans="1:14" s="8" customFormat="1" ht="19.5" customHeight="1">
      <c r="A17" s="63"/>
      <c r="B17" s="66"/>
      <c r="C17" s="69"/>
      <c r="D17" s="72"/>
      <c r="E17" s="76"/>
      <c r="F17" s="79"/>
      <c r="G17" s="82"/>
      <c r="H17" s="60"/>
      <c r="I17" s="76"/>
      <c r="J17" s="38" t="s">
        <v>24</v>
      </c>
      <c r="K17" s="44">
        <v>43122</v>
      </c>
      <c r="L17" s="39">
        <v>10000</v>
      </c>
      <c r="M17" s="90"/>
      <c r="N17" s="7"/>
    </row>
    <row r="18" spans="1:14" s="8" customFormat="1" ht="18" customHeight="1">
      <c r="A18" s="63"/>
      <c r="B18" s="66"/>
      <c r="C18" s="69"/>
      <c r="D18" s="72"/>
      <c r="E18" s="76"/>
      <c r="F18" s="79"/>
      <c r="G18" s="82"/>
      <c r="H18" s="60"/>
      <c r="I18" s="76"/>
      <c r="J18" s="38" t="s">
        <v>25</v>
      </c>
      <c r="K18" s="44"/>
      <c r="L18" s="39"/>
      <c r="M18" s="90"/>
      <c r="N18" s="7"/>
    </row>
    <row r="19" spans="1:14" s="8" customFormat="1" ht="18" customHeight="1">
      <c r="A19" s="63"/>
      <c r="B19" s="66"/>
      <c r="C19" s="69"/>
      <c r="D19" s="72"/>
      <c r="E19" s="76"/>
      <c r="F19" s="79"/>
      <c r="G19" s="82"/>
      <c r="H19" s="60"/>
      <c r="I19" s="76"/>
      <c r="J19" s="38" t="s">
        <v>24</v>
      </c>
      <c r="K19" s="44" t="s">
        <v>62</v>
      </c>
      <c r="L19" s="39">
        <v>48000</v>
      </c>
      <c r="M19" s="90"/>
      <c r="N19" s="7"/>
    </row>
    <row r="20" spans="1:14" s="8" customFormat="1" ht="18" customHeight="1">
      <c r="A20" s="63"/>
      <c r="B20" s="66"/>
      <c r="C20" s="69"/>
      <c r="D20" s="72"/>
      <c r="E20" s="76"/>
      <c r="F20" s="79"/>
      <c r="G20" s="82"/>
      <c r="H20" s="60"/>
      <c r="I20" s="76"/>
      <c r="J20" s="38" t="s">
        <v>25</v>
      </c>
      <c r="K20" s="44">
        <v>43145</v>
      </c>
      <c r="L20" s="39">
        <v>45000</v>
      </c>
      <c r="M20" s="90"/>
      <c r="N20" s="7"/>
    </row>
    <row r="21" spans="1:14" s="8" customFormat="1" ht="18" customHeight="1">
      <c r="A21" s="63"/>
      <c r="B21" s="66"/>
      <c r="C21" s="69"/>
      <c r="D21" s="72"/>
      <c r="E21" s="76"/>
      <c r="F21" s="79"/>
      <c r="G21" s="82"/>
      <c r="H21" s="60"/>
      <c r="I21" s="76"/>
      <c r="J21" s="38" t="s">
        <v>24</v>
      </c>
      <c r="K21" s="44" t="s">
        <v>64</v>
      </c>
      <c r="L21" s="39">
        <v>35000</v>
      </c>
      <c r="M21" s="90"/>
      <c r="N21" s="7"/>
    </row>
    <row r="22" spans="1:14" s="8" customFormat="1" ht="18" customHeight="1">
      <c r="A22" s="63"/>
      <c r="B22" s="66"/>
      <c r="C22" s="69"/>
      <c r="D22" s="72"/>
      <c r="E22" s="76"/>
      <c r="F22" s="79"/>
      <c r="G22" s="82"/>
      <c r="H22" s="60"/>
      <c r="I22" s="76"/>
      <c r="J22" s="38" t="s">
        <v>25</v>
      </c>
      <c r="K22" s="44" t="s">
        <v>65</v>
      </c>
      <c r="L22" s="39">
        <v>45000</v>
      </c>
      <c r="M22" s="90"/>
      <c r="N22" s="7"/>
    </row>
    <row r="23" spans="1:14" s="8" customFormat="1" ht="19.5" customHeight="1">
      <c r="A23" s="63"/>
      <c r="B23" s="66"/>
      <c r="C23" s="69"/>
      <c r="D23" s="72"/>
      <c r="E23" s="76"/>
      <c r="F23" s="79"/>
      <c r="G23" s="82"/>
      <c r="H23" s="60"/>
      <c r="I23" s="76"/>
      <c r="J23" s="38" t="s">
        <v>24</v>
      </c>
      <c r="K23" s="44" t="s">
        <v>67</v>
      </c>
      <c r="L23" s="39">
        <v>67000</v>
      </c>
      <c r="M23" s="90"/>
      <c r="N23" s="7"/>
    </row>
    <row r="24" spans="1:14" s="8" customFormat="1" ht="18" customHeight="1">
      <c r="A24" s="64"/>
      <c r="B24" s="67"/>
      <c r="C24" s="70"/>
      <c r="D24" s="73"/>
      <c r="E24" s="77"/>
      <c r="F24" s="80"/>
      <c r="G24" s="83"/>
      <c r="H24" s="61"/>
      <c r="I24" s="77"/>
      <c r="J24" s="41" t="s">
        <v>25</v>
      </c>
      <c r="K24" s="45" t="s">
        <v>68</v>
      </c>
      <c r="L24" s="42">
        <v>100000</v>
      </c>
      <c r="M24" s="91"/>
      <c r="N24" s="7"/>
    </row>
    <row r="25" spans="1:14" s="8" customFormat="1" ht="17.25" customHeight="1">
      <c r="A25" s="62">
        <v>2</v>
      </c>
      <c r="B25" s="65">
        <v>43230</v>
      </c>
      <c r="C25" s="68">
        <v>9</v>
      </c>
      <c r="D25" s="71" t="s">
        <v>47</v>
      </c>
      <c r="E25" s="75" t="s">
        <v>37</v>
      </c>
      <c r="F25" s="78" t="s">
        <v>23</v>
      </c>
      <c r="G25" s="81" t="s">
        <v>70</v>
      </c>
      <c r="H25" s="59">
        <v>125000</v>
      </c>
      <c r="I25" s="75" t="s">
        <v>69</v>
      </c>
      <c r="J25" s="48" t="s">
        <v>24</v>
      </c>
      <c r="K25" s="49">
        <v>43231</v>
      </c>
      <c r="L25" s="50">
        <v>20000</v>
      </c>
      <c r="M25" s="93">
        <f>SUM(L25-L26+L27-L28+L29-L30+L31-L32+L33-L34)</f>
        <v>47000</v>
      </c>
      <c r="N25" s="7"/>
    </row>
    <row r="26" spans="1:14" s="8" customFormat="1" ht="17.25" customHeight="1">
      <c r="A26" s="63"/>
      <c r="B26" s="66"/>
      <c r="C26" s="69"/>
      <c r="D26" s="72"/>
      <c r="E26" s="76"/>
      <c r="F26" s="79"/>
      <c r="G26" s="82"/>
      <c r="H26" s="60"/>
      <c r="I26" s="76"/>
      <c r="J26" s="48" t="s">
        <v>25</v>
      </c>
      <c r="K26" s="49">
        <v>43234</v>
      </c>
      <c r="L26" s="50">
        <v>20000</v>
      </c>
      <c r="M26" s="93"/>
      <c r="N26" s="7"/>
    </row>
    <row r="27" spans="1:14" s="8" customFormat="1" ht="17.25" customHeight="1">
      <c r="A27" s="63"/>
      <c r="B27" s="66"/>
      <c r="C27" s="69"/>
      <c r="D27" s="72"/>
      <c r="E27" s="76"/>
      <c r="F27" s="79"/>
      <c r="G27" s="82"/>
      <c r="H27" s="60"/>
      <c r="I27" s="76"/>
      <c r="J27" s="48" t="s">
        <v>24</v>
      </c>
      <c r="K27" s="49" t="s">
        <v>73</v>
      </c>
      <c r="L27" s="50">
        <v>77000</v>
      </c>
      <c r="M27" s="93"/>
      <c r="N27" s="7"/>
    </row>
    <row r="28" spans="1:14" s="8" customFormat="1" ht="17.25" customHeight="1">
      <c r="A28" s="63"/>
      <c r="B28" s="66"/>
      <c r="C28" s="69"/>
      <c r="D28" s="72"/>
      <c r="E28" s="76"/>
      <c r="F28" s="79"/>
      <c r="G28" s="82"/>
      <c r="H28" s="60"/>
      <c r="I28" s="76"/>
      <c r="J28" s="48" t="s">
        <v>25</v>
      </c>
      <c r="K28" s="49">
        <v>43260</v>
      </c>
      <c r="L28" s="50">
        <v>40000</v>
      </c>
      <c r="M28" s="93"/>
      <c r="N28" s="7"/>
    </row>
    <row r="29" spans="1:14" s="8" customFormat="1" ht="17.25" customHeight="1">
      <c r="A29" s="63"/>
      <c r="B29" s="66"/>
      <c r="C29" s="69"/>
      <c r="D29" s="72"/>
      <c r="E29" s="76"/>
      <c r="F29" s="79"/>
      <c r="G29" s="82"/>
      <c r="H29" s="60"/>
      <c r="I29" s="76"/>
      <c r="J29" s="48" t="s">
        <v>24</v>
      </c>
      <c r="K29" s="51" t="s">
        <v>77</v>
      </c>
      <c r="L29" s="50">
        <v>58000</v>
      </c>
      <c r="M29" s="93"/>
      <c r="N29" s="7"/>
    </row>
    <row r="30" spans="1:14" s="8" customFormat="1" ht="17.25" customHeight="1">
      <c r="A30" s="63"/>
      <c r="B30" s="66"/>
      <c r="C30" s="69"/>
      <c r="D30" s="72"/>
      <c r="E30" s="76"/>
      <c r="F30" s="79"/>
      <c r="G30" s="82"/>
      <c r="H30" s="60"/>
      <c r="I30" s="76"/>
      <c r="J30" s="48" t="s">
        <v>25</v>
      </c>
      <c r="K30" s="49" t="s">
        <v>78</v>
      </c>
      <c r="L30" s="50">
        <v>46000</v>
      </c>
      <c r="M30" s="93"/>
      <c r="N30" s="7"/>
    </row>
    <row r="31" spans="1:14" s="8" customFormat="1" ht="21" customHeight="1">
      <c r="A31" s="63"/>
      <c r="B31" s="66"/>
      <c r="C31" s="69"/>
      <c r="D31" s="72"/>
      <c r="E31" s="76"/>
      <c r="F31" s="79"/>
      <c r="G31" s="82"/>
      <c r="H31" s="60"/>
      <c r="I31" s="76"/>
      <c r="J31" s="48" t="s">
        <v>24</v>
      </c>
      <c r="K31" s="52" t="s">
        <v>82</v>
      </c>
      <c r="L31" s="50">
        <v>59000</v>
      </c>
      <c r="M31" s="93"/>
      <c r="N31" s="7"/>
    </row>
    <row r="32" spans="1:14" s="8" customFormat="1" ht="17.25" customHeight="1">
      <c r="A32" s="63"/>
      <c r="B32" s="66"/>
      <c r="C32" s="69"/>
      <c r="D32" s="72"/>
      <c r="E32" s="76"/>
      <c r="F32" s="79"/>
      <c r="G32" s="82"/>
      <c r="H32" s="60"/>
      <c r="I32" s="76"/>
      <c r="J32" s="48" t="s">
        <v>25</v>
      </c>
      <c r="K32" s="49" t="s">
        <v>79</v>
      </c>
      <c r="L32" s="50">
        <v>56000</v>
      </c>
      <c r="M32" s="93"/>
      <c r="N32" s="7"/>
    </row>
    <row r="33" spans="1:14" s="8" customFormat="1" ht="33.75" customHeight="1">
      <c r="A33" s="63"/>
      <c r="B33" s="66"/>
      <c r="C33" s="69"/>
      <c r="D33" s="72"/>
      <c r="E33" s="76"/>
      <c r="F33" s="79"/>
      <c r="G33" s="82"/>
      <c r="H33" s="60"/>
      <c r="I33" s="76"/>
      <c r="J33" s="48" t="s">
        <v>24</v>
      </c>
      <c r="K33" s="52" t="s">
        <v>83</v>
      </c>
      <c r="L33" s="50">
        <v>40000</v>
      </c>
      <c r="M33" s="93"/>
      <c r="N33" s="7"/>
    </row>
    <row r="34" spans="1:14" s="8" customFormat="1" ht="17.25" customHeight="1">
      <c r="A34" s="64"/>
      <c r="B34" s="67"/>
      <c r="C34" s="70"/>
      <c r="D34" s="73"/>
      <c r="E34" s="77"/>
      <c r="F34" s="80"/>
      <c r="G34" s="83"/>
      <c r="H34" s="61"/>
      <c r="I34" s="77"/>
      <c r="J34" s="48" t="s">
        <v>25</v>
      </c>
      <c r="K34" s="49">
        <v>43356</v>
      </c>
      <c r="L34" s="50">
        <v>45000</v>
      </c>
      <c r="M34" s="93"/>
      <c r="N34" s="7"/>
    </row>
    <row r="35" spans="1:14" s="37" customFormat="1" ht="15" customHeight="1" hidden="1">
      <c r="A35" s="78"/>
      <c r="B35" s="65"/>
      <c r="C35" s="68"/>
      <c r="D35" s="71"/>
      <c r="E35" s="75"/>
      <c r="F35" s="78"/>
      <c r="G35" s="81"/>
      <c r="H35" s="59"/>
      <c r="I35" s="75"/>
      <c r="J35" s="40"/>
      <c r="K35" s="43"/>
      <c r="L35" s="39"/>
      <c r="M35" s="89">
        <f>SUM(L35-L36+L37-L38+L39-L40)</f>
        <v>0</v>
      </c>
      <c r="N35" s="36"/>
    </row>
    <row r="36" spans="1:14" s="37" customFormat="1" ht="15" customHeight="1" hidden="1">
      <c r="A36" s="79"/>
      <c r="B36" s="66"/>
      <c r="C36" s="69"/>
      <c r="D36" s="72"/>
      <c r="E36" s="76"/>
      <c r="F36" s="79"/>
      <c r="G36" s="82"/>
      <c r="H36" s="60"/>
      <c r="I36" s="76"/>
      <c r="J36" s="38"/>
      <c r="K36" s="44"/>
      <c r="L36" s="39"/>
      <c r="M36" s="90"/>
      <c r="N36" s="36"/>
    </row>
    <row r="37" spans="1:14" s="37" customFormat="1" ht="15" customHeight="1" hidden="1">
      <c r="A37" s="79"/>
      <c r="B37" s="66"/>
      <c r="C37" s="69"/>
      <c r="D37" s="72"/>
      <c r="E37" s="76"/>
      <c r="F37" s="79"/>
      <c r="G37" s="82"/>
      <c r="H37" s="60"/>
      <c r="I37" s="76"/>
      <c r="J37" s="38"/>
      <c r="K37" s="44"/>
      <c r="L37" s="39"/>
      <c r="M37" s="90"/>
      <c r="N37" s="36"/>
    </row>
    <row r="38" spans="1:14" s="37" customFormat="1" ht="15" customHeight="1" hidden="1">
      <c r="A38" s="79"/>
      <c r="B38" s="66"/>
      <c r="C38" s="69"/>
      <c r="D38" s="72"/>
      <c r="E38" s="76"/>
      <c r="F38" s="79"/>
      <c r="G38" s="82"/>
      <c r="H38" s="60"/>
      <c r="I38" s="76"/>
      <c r="J38" s="38"/>
      <c r="K38" s="44"/>
      <c r="L38" s="39"/>
      <c r="M38" s="90"/>
      <c r="N38" s="36"/>
    </row>
    <row r="39" spans="1:14" s="37" customFormat="1" ht="15" customHeight="1" hidden="1">
      <c r="A39" s="79"/>
      <c r="B39" s="66"/>
      <c r="C39" s="69"/>
      <c r="D39" s="72"/>
      <c r="E39" s="76"/>
      <c r="F39" s="79"/>
      <c r="G39" s="82"/>
      <c r="H39" s="60"/>
      <c r="I39" s="76"/>
      <c r="J39" s="38"/>
      <c r="K39" s="44"/>
      <c r="L39" s="39"/>
      <c r="M39" s="90"/>
      <c r="N39" s="36"/>
    </row>
    <row r="40" spans="1:14" s="37" customFormat="1" ht="15" customHeight="1" hidden="1">
      <c r="A40" s="80"/>
      <c r="B40" s="67"/>
      <c r="C40" s="70"/>
      <c r="D40" s="73"/>
      <c r="E40" s="77"/>
      <c r="F40" s="80"/>
      <c r="G40" s="83"/>
      <c r="H40" s="61"/>
      <c r="I40" s="77"/>
      <c r="J40" s="38"/>
      <c r="K40" s="45"/>
      <c r="L40" s="42"/>
      <c r="M40" s="91"/>
      <c r="N40" s="36"/>
    </row>
    <row r="41" spans="1:14" ht="12.75">
      <c r="A41" s="13"/>
      <c r="B41" s="92" t="s">
        <v>26</v>
      </c>
      <c r="C41" s="92"/>
      <c r="D41" s="92"/>
      <c r="E41" s="92"/>
      <c r="F41" s="14">
        <f>SUM(M15+M25+M35)</f>
        <v>47000</v>
      </c>
      <c r="G41" s="15"/>
      <c r="H41" s="15"/>
      <c r="I41" s="15"/>
      <c r="J41" s="15"/>
      <c r="K41" s="15"/>
      <c r="L41" s="15"/>
      <c r="M41" s="16"/>
      <c r="N41" s="7"/>
    </row>
    <row r="42" spans="1:6" ht="9" customHeight="1">
      <c r="A42" s="18"/>
      <c r="B42" s="20"/>
      <c r="C42" s="20"/>
      <c r="D42" s="20"/>
      <c r="E42" s="20"/>
      <c r="F42" s="12"/>
    </row>
    <row r="43" spans="1:14" ht="12.75">
      <c r="A43" s="17" t="s">
        <v>22</v>
      </c>
      <c r="B43" s="85" t="s">
        <v>31</v>
      </c>
      <c r="C43" s="85"/>
      <c r="D43" s="85"/>
      <c r="E43" s="85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27</v>
      </c>
      <c r="B45" s="74" t="s">
        <v>32</v>
      </c>
      <c r="C45" s="74"/>
      <c r="D45" s="74"/>
      <c r="E45" s="74"/>
      <c r="F45" s="74"/>
      <c r="G45" s="74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28</v>
      </c>
      <c r="B47" s="85" t="s">
        <v>33</v>
      </c>
      <c r="C47" s="85"/>
      <c r="D47" s="85"/>
      <c r="E47" s="85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6" ht="4.5" customHeight="1">
      <c r="A48" s="18"/>
      <c r="B48" s="20"/>
      <c r="C48" s="20"/>
      <c r="D48" s="20"/>
      <c r="E48" s="20"/>
      <c r="F48" s="12"/>
    </row>
    <row r="49" spans="1:14" ht="12.75">
      <c r="A49" s="17" t="s">
        <v>29</v>
      </c>
      <c r="B49" s="85" t="s">
        <v>34</v>
      </c>
      <c r="C49" s="85"/>
      <c r="D49" s="85"/>
      <c r="E49" s="85"/>
      <c r="F49" s="21"/>
      <c r="G49" s="15"/>
      <c r="H49" s="21">
        <v>0</v>
      </c>
      <c r="I49" s="15"/>
      <c r="J49" s="15"/>
      <c r="K49" s="15"/>
      <c r="L49" s="15"/>
      <c r="M49" s="16"/>
      <c r="N49" s="7"/>
    </row>
    <row r="50" spans="1:6" ht="4.5" customHeight="1">
      <c r="A50" s="18"/>
      <c r="B50" s="20"/>
      <c r="C50" s="20"/>
      <c r="D50" s="20"/>
      <c r="E50" s="20"/>
      <c r="F50" s="12"/>
    </row>
    <row r="51" spans="1:14" ht="12.75">
      <c r="A51" s="17" t="s">
        <v>30</v>
      </c>
      <c r="B51" s="19" t="s">
        <v>35</v>
      </c>
      <c r="C51" s="19"/>
      <c r="D51" s="19"/>
      <c r="E51" s="19"/>
      <c r="F51" s="21"/>
      <c r="G51" s="15"/>
      <c r="H51" s="21">
        <v>0</v>
      </c>
      <c r="I51" s="15"/>
      <c r="J51" s="15"/>
      <c r="K51" s="15"/>
      <c r="L51" s="15"/>
      <c r="M51" s="16"/>
      <c r="N51" s="7"/>
    </row>
    <row r="52" spans="1:14" ht="12.75">
      <c r="A52" s="22"/>
      <c r="B52" s="23"/>
      <c r="C52" s="23"/>
      <c r="D52" s="23"/>
      <c r="E52" s="23"/>
      <c r="F52" s="24"/>
      <c r="G52" s="25"/>
      <c r="H52" s="24"/>
      <c r="I52" s="25"/>
      <c r="J52" s="25"/>
      <c r="K52" s="25"/>
      <c r="L52" s="25"/>
      <c r="M52" s="25"/>
      <c r="N52" s="7"/>
    </row>
    <row r="53" spans="2:12" ht="12.75">
      <c r="B53" s="84" t="s">
        <v>80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</row>
    <row r="55" spans="2:12" ht="12.75">
      <c r="B55" s="84" t="s">
        <v>36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</row>
  </sheetData>
  <mergeCells count="51">
    <mergeCell ref="I15:I24"/>
    <mergeCell ref="M15:M24"/>
    <mergeCell ref="E25:E34"/>
    <mergeCell ref="F25:F34"/>
    <mergeCell ref="G25:G34"/>
    <mergeCell ref="H25:H34"/>
    <mergeCell ref="E15:E24"/>
    <mergeCell ref="F15:F24"/>
    <mergeCell ref="G15:G24"/>
    <mergeCell ref="H15:H24"/>
    <mergeCell ref="A15:A24"/>
    <mergeCell ref="B15:B24"/>
    <mergeCell ref="C15:C24"/>
    <mergeCell ref="D15:D24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  <mergeCell ref="A25:A34"/>
    <mergeCell ref="B25:B34"/>
    <mergeCell ref="C25:C34"/>
    <mergeCell ref="D25:D34"/>
    <mergeCell ref="I25:I34"/>
    <mergeCell ref="M25:M34"/>
    <mergeCell ref="A35:A40"/>
    <mergeCell ref="B35:B40"/>
    <mergeCell ref="C35:C40"/>
    <mergeCell ref="D35:D40"/>
    <mergeCell ref="E35:E40"/>
    <mergeCell ref="F35:F40"/>
    <mergeCell ref="G35:G40"/>
    <mergeCell ref="H35:H40"/>
    <mergeCell ref="M35:M40"/>
    <mergeCell ref="B41:E41"/>
    <mergeCell ref="B43:E43"/>
    <mergeCell ref="B45:G45"/>
    <mergeCell ref="I35:I40"/>
    <mergeCell ref="B47:E47"/>
    <mergeCell ref="B49:E49"/>
    <mergeCell ref="B53:L53"/>
    <mergeCell ref="B55:L55"/>
  </mergeCells>
  <printOptions/>
  <pageMargins left="0.6" right="0.4" top="0.6" bottom="0.23" header="0.5" footer="0.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58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34" customFormat="1" ht="13.5">
      <c r="A9" s="56" t="s">
        <v>59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3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2" t="s">
        <v>22</v>
      </c>
      <c r="B15" s="65">
        <v>43049</v>
      </c>
      <c r="C15" s="68">
        <v>8</v>
      </c>
      <c r="D15" s="71" t="s">
        <v>47</v>
      </c>
      <c r="E15" s="75" t="s">
        <v>37</v>
      </c>
      <c r="F15" s="78" t="s">
        <v>23</v>
      </c>
      <c r="G15" s="81" t="s">
        <v>53</v>
      </c>
      <c r="H15" s="59">
        <v>125000</v>
      </c>
      <c r="I15" s="75" t="s">
        <v>54</v>
      </c>
      <c r="J15" s="40" t="s">
        <v>24</v>
      </c>
      <c r="K15" s="44">
        <v>43094</v>
      </c>
      <c r="L15" s="39">
        <v>125000</v>
      </c>
      <c r="M15" s="89">
        <f>SUM(L15-L16+L17-L18+L19-L20)</f>
        <v>40000</v>
      </c>
      <c r="N15" s="7"/>
    </row>
    <row r="16" spans="1:14" s="8" customFormat="1" ht="18.75" customHeight="1">
      <c r="A16" s="63"/>
      <c r="B16" s="66"/>
      <c r="C16" s="69"/>
      <c r="D16" s="72"/>
      <c r="E16" s="76"/>
      <c r="F16" s="79"/>
      <c r="G16" s="82"/>
      <c r="H16" s="60"/>
      <c r="I16" s="76"/>
      <c r="J16" s="38" t="s">
        <v>25</v>
      </c>
      <c r="K16" s="44" t="s">
        <v>57</v>
      </c>
      <c r="L16" s="39">
        <v>95000</v>
      </c>
      <c r="M16" s="90"/>
      <c r="N16" s="7"/>
    </row>
    <row r="17" spans="1:14" s="8" customFormat="1" ht="19.5" customHeight="1">
      <c r="A17" s="63"/>
      <c r="B17" s="66"/>
      <c r="C17" s="69"/>
      <c r="D17" s="72"/>
      <c r="E17" s="76"/>
      <c r="F17" s="79"/>
      <c r="G17" s="82"/>
      <c r="H17" s="60"/>
      <c r="I17" s="76"/>
      <c r="J17" s="38" t="s">
        <v>24</v>
      </c>
      <c r="K17" s="44">
        <v>43122</v>
      </c>
      <c r="L17" s="39">
        <v>10000</v>
      </c>
      <c r="M17" s="90"/>
      <c r="N17" s="7"/>
    </row>
    <row r="18" spans="1:14" s="8" customFormat="1" ht="18" customHeight="1">
      <c r="A18" s="63"/>
      <c r="B18" s="66"/>
      <c r="C18" s="69"/>
      <c r="D18" s="72"/>
      <c r="E18" s="76"/>
      <c r="F18" s="79"/>
      <c r="G18" s="82"/>
      <c r="H18" s="60"/>
      <c r="I18" s="76"/>
      <c r="J18" s="38" t="s">
        <v>25</v>
      </c>
      <c r="K18" s="44"/>
      <c r="L18" s="39"/>
      <c r="M18" s="90"/>
      <c r="N18" s="7"/>
    </row>
    <row r="19" spans="1:14" s="8" customFormat="1" ht="19.5" customHeight="1">
      <c r="A19" s="63"/>
      <c r="B19" s="66"/>
      <c r="C19" s="69"/>
      <c r="D19" s="72"/>
      <c r="E19" s="76"/>
      <c r="F19" s="79"/>
      <c r="G19" s="82"/>
      <c r="H19" s="60"/>
      <c r="I19" s="76"/>
      <c r="J19" s="38" t="s">
        <v>24</v>
      </c>
      <c r="K19" s="44"/>
      <c r="L19" s="39"/>
      <c r="M19" s="90"/>
      <c r="N19" s="7"/>
    </row>
    <row r="20" spans="1:14" s="8" customFormat="1" ht="18" customHeight="1">
      <c r="A20" s="64"/>
      <c r="B20" s="67"/>
      <c r="C20" s="70"/>
      <c r="D20" s="73"/>
      <c r="E20" s="77"/>
      <c r="F20" s="80"/>
      <c r="G20" s="83"/>
      <c r="H20" s="61"/>
      <c r="I20" s="77"/>
      <c r="J20" s="41" t="s">
        <v>25</v>
      </c>
      <c r="K20" s="45"/>
      <c r="L20" s="42"/>
      <c r="M20" s="91"/>
      <c r="N20" s="7"/>
    </row>
    <row r="21" spans="1:14" s="8" customFormat="1" ht="7.5" customHeight="1">
      <c r="A21" s="62"/>
      <c r="B21" s="65"/>
      <c r="C21" s="68"/>
      <c r="D21" s="71"/>
      <c r="E21" s="75"/>
      <c r="F21" s="78"/>
      <c r="G21" s="81"/>
      <c r="H21" s="59"/>
      <c r="I21" s="75"/>
      <c r="J21" s="26"/>
      <c r="K21" s="35"/>
      <c r="L21" s="29"/>
      <c r="M21" s="86">
        <f>SUM(L21-L22+L23-L24+L25-L26)</f>
        <v>0</v>
      </c>
      <c r="N21" s="7"/>
    </row>
    <row r="22" spans="1:14" s="8" customFormat="1" ht="7.5" customHeight="1">
      <c r="A22" s="63"/>
      <c r="B22" s="66"/>
      <c r="C22" s="69"/>
      <c r="D22" s="72"/>
      <c r="E22" s="76"/>
      <c r="F22" s="79"/>
      <c r="G22" s="82"/>
      <c r="H22" s="60"/>
      <c r="I22" s="76"/>
      <c r="J22" s="27"/>
      <c r="K22" s="32"/>
      <c r="L22" s="30"/>
      <c r="M22" s="87"/>
      <c r="N22" s="7"/>
    </row>
    <row r="23" spans="1:14" s="8" customFormat="1" ht="7.5" customHeight="1">
      <c r="A23" s="63"/>
      <c r="B23" s="66"/>
      <c r="C23" s="69"/>
      <c r="D23" s="72"/>
      <c r="E23" s="76"/>
      <c r="F23" s="79"/>
      <c r="G23" s="82"/>
      <c r="H23" s="60"/>
      <c r="I23" s="76"/>
      <c r="J23" s="27"/>
      <c r="K23" s="32"/>
      <c r="L23" s="30"/>
      <c r="M23" s="87"/>
      <c r="N23" s="7"/>
    </row>
    <row r="24" spans="1:14" s="8" customFormat="1" ht="7.5" customHeight="1">
      <c r="A24" s="63"/>
      <c r="B24" s="66"/>
      <c r="C24" s="69"/>
      <c r="D24" s="72"/>
      <c r="E24" s="76"/>
      <c r="F24" s="79"/>
      <c r="G24" s="82"/>
      <c r="H24" s="60"/>
      <c r="I24" s="76"/>
      <c r="J24" s="27"/>
      <c r="K24" s="32"/>
      <c r="L24" s="30"/>
      <c r="M24" s="87"/>
      <c r="N24" s="7"/>
    </row>
    <row r="25" spans="1:14" s="8" customFormat="1" ht="7.5" customHeight="1">
      <c r="A25" s="63"/>
      <c r="B25" s="66"/>
      <c r="C25" s="69"/>
      <c r="D25" s="72"/>
      <c r="E25" s="76"/>
      <c r="F25" s="79"/>
      <c r="G25" s="82"/>
      <c r="H25" s="60"/>
      <c r="I25" s="76"/>
      <c r="J25" s="27"/>
      <c r="K25" s="32"/>
      <c r="L25" s="30"/>
      <c r="M25" s="87"/>
      <c r="N25" s="7"/>
    </row>
    <row r="26" spans="1:14" s="8" customFormat="1" ht="7.5" customHeight="1">
      <c r="A26" s="64"/>
      <c r="B26" s="67"/>
      <c r="C26" s="70"/>
      <c r="D26" s="73"/>
      <c r="E26" s="77"/>
      <c r="F26" s="80"/>
      <c r="G26" s="83"/>
      <c r="H26" s="61"/>
      <c r="I26" s="77"/>
      <c r="J26" s="28"/>
      <c r="K26" s="32"/>
      <c r="L26" s="31"/>
      <c r="M26" s="88"/>
      <c r="N26" s="7"/>
    </row>
    <row r="27" spans="1:14" s="37" customFormat="1" ht="6" customHeight="1">
      <c r="A27" s="78"/>
      <c r="B27" s="65"/>
      <c r="C27" s="68"/>
      <c r="D27" s="71"/>
      <c r="E27" s="75"/>
      <c r="F27" s="78"/>
      <c r="G27" s="81"/>
      <c r="H27" s="59"/>
      <c r="I27" s="75"/>
      <c r="J27" s="40"/>
      <c r="K27" s="43"/>
      <c r="L27" s="39"/>
      <c r="M27" s="89">
        <f>SUM(L27-L28+L29-L30+L31-L32)</f>
        <v>0</v>
      </c>
      <c r="N27" s="36"/>
    </row>
    <row r="28" spans="1:14" s="37" customFormat="1" ht="6" customHeight="1">
      <c r="A28" s="79"/>
      <c r="B28" s="66"/>
      <c r="C28" s="69"/>
      <c r="D28" s="72"/>
      <c r="E28" s="76"/>
      <c r="F28" s="79"/>
      <c r="G28" s="82"/>
      <c r="H28" s="60"/>
      <c r="I28" s="76"/>
      <c r="J28" s="38"/>
      <c r="K28" s="44"/>
      <c r="L28" s="39"/>
      <c r="M28" s="90"/>
      <c r="N28" s="36"/>
    </row>
    <row r="29" spans="1:14" s="37" customFormat="1" ht="6" customHeight="1">
      <c r="A29" s="79"/>
      <c r="B29" s="66"/>
      <c r="C29" s="69"/>
      <c r="D29" s="72"/>
      <c r="E29" s="76"/>
      <c r="F29" s="79"/>
      <c r="G29" s="82"/>
      <c r="H29" s="60"/>
      <c r="I29" s="76"/>
      <c r="J29" s="38"/>
      <c r="K29" s="44"/>
      <c r="L29" s="39"/>
      <c r="M29" s="90"/>
      <c r="N29" s="36"/>
    </row>
    <row r="30" spans="1:14" s="37" customFormat="1" ht="6" customHeight="1">
      <c r="A30" s="79"/>
      <c r="B30" s="66"/>
      <c r="C30" s="69"/>
      <c r="D30" s="72"/>
      <c r="E30" s="76"/>
      <c r="F30" s="79"/>
      <c r="G30" s="82"/>
      <c r="H30" s="60"/>
      <c r="I30" s="76"/>
      <c r="J30" s="38"/>
      <c r="K30" s="44"/>
      <c r="L30" s="39"/>
      <c r="M30" s="90"/>
      <c r="N30" s="36"/>
    </row>
    <row r="31" spans="1:14" s="37" customFormat="1" ht="6" customHeight="1">
      <c r="A31" s="79"/>
      <c r="B31" s="66"/>
      <c r="C31" s="69"/>
      <c r="D31" s="72"/>
      <c r="E31" s="76"/>
      <c r="F31" s="79"/>
      <c r="G31" s="82"/>
      <c r="H31" s="60"/>
      <c r="I31" s="76"/>
      <c r="J31" s="38"/>
      <c r="K31" s="44"/>
      <c r="L31" s="39"/>
      <c r="M31" s="90"/>
      <c r="N31" s="36"/>
    </row>
    <row r="32" spans="1:14" s="37" customFormat="1" ht="6" customHeight="1">
      <c r="A32" s="80"/>
      <c r="B32" s="67"/>
      <c r="C32" s="70"/>
      <c r="D32" s="73"/>
      <c r="E32" s="77"/>
      <c r="F32" s="80"/>
      <c r="G32" s="83"/>
      <c r="H32" s="61"/>
      <c r="I32" s="77"/>
      <c r="J32" s="41"/>
      <c r="K32" s="45"/>
      <c r="L32" s="42"/>
      <c r="M32" s="91"/>
      <c r="N32" s="36"/>
    </row>
    <row r="33" spans="1:14" ht="12.75">
      <c r="A33" s="13"/>
      <c r="B33" s="92" t="s">
        <v>26</v>
      </c>
      <c r="C33" s="92"/>
      <c r="D33" s="92"/>
      <c r="E33" s="92"/>
      <c r="F33" s="14">
        <f>SUM(M15+M21+M27)</f>
        <v>40000</v>
      </c>
      <c r="G33" s="15"/>
      <c r="H33" s="15"/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22</v>
      </c>
      <c r="B35" s="85" t="s">
        <v>31</v>
      </c>
      <c r="C35" s="85"/>
      <c r="D35" s="85"/>
      <c r="E35" s="85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27</v>
      </c>
      <c r="B37" s="74" t="s">
        <v>32</v>
      </c>
      <c r="C37" s="74"/>
      <c r="D37" s="74"/>
      <c r="E37" s="74"/>
      <c r="F37" s="74"/>
      <c r="G37" s="74"/>
      <c r="H37" s="21">
        <v>0</v>
      </c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28</v>
      </c>
      <c r="B39" s="85" t="s">
        <v>33</v>
      </c>
      <c r="C39" s="85"/>
      <c r="D39" s="85"/>
      <c r="E39" s="85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29</v>
      </c>
      <c r="B41" s="85" t="s">
        <v>34</v>
      </c>
      <c r="C41" s="85"/>
      <c r="D41" s="85"/>
      <c r="E41" s="85"/>
      <c r="F41" s="21"/>
      <c r="G41" s="1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30</v>
      </c>
      <c r="B43" s="19" t="s">
        <v>35</v>
      </c>
      <c r="C43" s="19"/>
      <c r="D43" s="19"/>
      <c r="E43" s="19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14" ht="12.75">
      <c r="A44" s="22"/>
      <c r="B44" s="23"/>
      <c r="C44" s="23"/>
      <c r="D44" s="23"/>
      <c r="E44" s="23"/>
      <c r="F44" s="24"/>
      <c r="G44" s="25"/>
      <c r="H44" s="24"/>
      <c r="I44" s="25"/>
      <c r="J44" s="25"/>
      <c r="K44" s="25"/>
      <c r="L44" s="25"/>
      <c r="M44" s="25"/>
      <c r="N44" s="7"/>
    </row>
    <row r="45" spans="2:12" ht="12.75">
      <c r="B45" s="84" t="s">
        <v>38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7" spans="2:12" ht="12.75">
      <c r="B47" s="84" t="s">
        <v>36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</row>
  </sheetData>
  <mergeCells count="51">
    <mergeCell ref="B47:L47"/>
    <mergeCell ref="B37:G37"/>
    <mergeCell ref="B39:E39"/>
    <mergeCell ref="B41:E41"/>
    <mergeCell ref="B45:L45"/>
    <mergeCell ref="I27:I32"/>
    <mergeCell ref="M27:M32"/>
    <mergeCell ref="B33:E33"/>
    <mergeCell ref="B35:E35"/>
    <mergeCell ref="I21:I26"/>
    <mergeCell ref="M21:M26"/>
    <mergeCell ref="A27:A32"/>
    <mergeCell ref="B27:B32"/>
    <mergeCell ref="C27:C32"/>
    <mergeCell ref="D27:D32"/>
    <mergeCell ref="E27:E32"/>
    <mergeCell ref="F27:F32"/>
    <mergeCell ref="G27:G32"/>
    <mergeCell ref="H27:H32"/>
    <mergeCell ref="A21:A26"/>
    <mergeCell ref="B21:B26"/>
    <mergeCell ref="C21:C26"/>
    <mergeCell ref="D21:D26"/>
    <mergeCell ref="A8:M8"/>
    <mergeCell ref="A10:M10"/>
    <mergeCell ref="J12:L12"/>
    <mergeCell ref="M12:M13"/>
    <mergeCell ref="A5:M5"/>
    <mergeCell ref="A6:M6"/>
    <mergeCell ref="A9:M9"/>
    <mergeCell ref="A12:A13"/>
    <mergeCell ref="B12:B13"/>
    <mergeCell ref="C12:C13"/>
    <mergeCell ref="D12:D13"/>
    <mergeCell ref="E12:E13"/>
    <mergeCell ref="F12:F13"/>
    <mergeCell ref="G12:I12"/>
    <mergeCell ref="A15:A20"/>
    <mergeCell ref="B15:B20"/>
    <mergeCell ref="C15:C20"/>
    <mergeCell ref="D15:D20"/>
    <mergeCell ref="E21:E26"/>
    <mergeCell ref="M15:M20"/>
    <mergeCell ref="E15:E20"/>
    <mergeCell ref="F15:F20"/>
    <mergeCell ref="G15:G20"/>
    <mergeCell ref="H15:H20"/>
    <mergeCell ref="I15:I20"/>
    <mergeCell ref="F21:F26"/>
    <mergeCell ref="G21:G26"/>
    <mergeCell ref="H21:H26"/>
  </mergeCells>
  <printOptions/>
  <pageMargins left="0.34" right="0.2" top="0.62" bottom="0.62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60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34" customFormat="1" ht="13.5">
      <c r="A9" s="56" t="s">
        <v>61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3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2" t="s">
        <v>22</v>
      </c>
      <c r="B15" s="65">
        <v>43049</v>
      </c>
      <c r="C15" s="68">
        <v>8</v>
      </c>
      <c r="D15" s="71" t="s">
        <v>47</v>
      </c>
      <c r="E15" s="75" t="s">
        <v>37</v>
      </c>
      <c r="F15" s="78" t="s">
        <v>23</v>
      </c>
      <c r="G15" s="81" t="s">
        <v>53</v>
      </c>
      <c r="H15" s="59">
        <v>125000</v>
      </c>
      <c r="I15" s="75" t="s">
        <v>54</v>
      </c>
      <c r="J15" s="40" t="s">
        <v>24</v>
      </c>
      <c r="K15" s="44">
        <v>43094</v>
      </c>
      <c r="L15" s="39">
        <v>125000</v>
      </c>
      <c r="M15" s="89">
        <f>SUM(L15-L16+L17-L18+L19-L20)</f>
        <v>43000</v>
      </c>
      <c r="N15" s="7"/>
    </row>
    <row r="16" spans="1:14" s="8" customFormat="1" ht="18.75" customHeight="1">
      <c r="A16" s="63"/>
      <c r="B16" s="66"/>
      <c r="C16" s="69"/>
      <c r="D16" s="72"/>
      <c r="E16" s="76"/>
      <c r="F16" s="79"/>
      <c r="G16" s="82"/>
      <c r="H16" s="60"/>
      <c r="I16" s="76"/>
      <c r="J16" s="38" t="s">
        <v>25</v>
      </c>
      <c r="K16" s="44" t="s">
        <v>57</v>
      </c>
      <c r="L16" s="39">
        <v>95000</v>
      </c>
      <c r="M16" s="90"/>
      <c r="N16" s="7"/>
    </row>
    <row r="17" spans="1:14" s="8" customFormat="1" ht="19.5" customHeight="1">
      <c r="A17" s="63"/>
      <c r="B17" s="66"/>
      <c r="C17" s="69"/>
      <c r="D17" s="72"/>
      <c r="E17" s="76"/>
      <c r="F17" s="79"/>
      <c r="G17" s="82"/>
      <c r="H17" s="60"/>
      <c r="I17" s="76"/>
      <c r="J17" s="38" t="s">
        <v>24</v>
      </c>
      <c r="K17" s="44">
        <v>43122</v>
      </c>
      <c r="L17" s="39">
        <v>10000</v>
      </c>
      <c r="M17" s="90"/>
      <c r="N17" s="7"/>
    </row>
    <row r="18" spans="1:14" s="8" customFormat="1" ht="18" customHeight="1">
      <c r="A18" s="63"/>
      <c r="B18" s="66"/>
      <c r="C18" s="69"/>
      <c r="D18" s="72"/>
      <c r="E18" s="76"/>
      <c r="F18" s="79"/>
      <c r="G18" s="82"/>
      <c r="H18" s="60"/>
      <c r="I18" s="76"/>
      <c r="J18" s="38" t="s">
        <v>25</v>
      </c>
      <c r="K18" s="44"/>
      <c r="L18" s="39"/>
      <c r="M18" s="90"/>
      <c r="N18" s="7"/>
    </row>
    <row r="19" spans="1:14" s="8" customFormat="1" ht="19.5" customHeight="1">
      <c r="A19" s="63"/>
      <c r="B19" s="66"/>
      <c r="C19" s="69"/>
      <c r="D19" s="72"/>
      <c r="E19" s="76"/>
      <c r="F19" s="79"/>
      <c r="G19" s="82"/>
      <c r="H19" s="60"/>
      <c r="I19" s="76"/>
      <c r="J19" s="38" t="s">
        <v>24</v>
      </c>
      <c r="K19" s="44" t="s">
        <v>62</v>
      </c>
      <c r="L19" s="39">
        <v>48000</v>
      </c>
      <c r="M19" s="90"/>
      <c r="N19" s="7"/>
    </row>
    <row r="20" spans="1:14" s="8" customFormat="1" ht="18" customHeight="1">
      <c r="A20" s="64"/>
      <c r="B20" s="67"/>
      <c r="C20" s="70"/>
      <c r="D20" s="73"/>
      <c r="E20" s="77"/>
      <c r="F20" s="80"/>
      <c r="G20" s="83"/>
      <c r="H20" s="61"/>
      <c r="I20" s="77"/>
      <c r="J20" s="41" t="s">
        <v>25</v>
      </c>
      <c r="K20" s="45">
        <v>43145</v>
      </c>
      <c r="L20" s="42">
        <v>45000</v>
      </c>
      <c r="M20" s="91"/>
      <c r="N20" s="7"/>
    </row>
    <row r="21" spans="1:14" s="8" customFormat="1" ht="11.25" customHeight="1">
      <c r="A21" s="62"/>
      <c r="B21" s="65"/>
      <c r="C21" s="68"/>
      <c r="D21" s="71"/>
      <c r="E21" s="75"/>
      <c r="F21" s="78"/>
      <c r="G21" s="81"/>
      <c r="H21" s="59"/>
      <c r="I21" s="75"/>
      <c r="J21" s="40"/>
      <c r="K21" s="44"/>
      <c r="L21" s="39"/>
      <c r="M21" s="89">
        <f>SUM(L21-L22+L23-L24+L25-L26)</f>
        <v>0</v>
      </c>
      <c r="N21" s="7"/>
    </row>
    <row r="22" spans="1:14" s="8" customFormat="1" ht="11.25" customHeight="1">
      <c r="A22" s="63"/>
      <c r="B22" s="66"/>
      <c r="C22" s="69"/>
      <c r="D22" s="72"/>
      <c r="E22" s="76"/>
      <c r="F22" s="79"/>
      <c r="G22" s="82"/>
      <c r="H22" s="60"/>
      <c r="I22" s="76"/>
      <c r="J22" s="38"/>
      <c r="K22" s="44"/>
      <c r="L22" s="39"/>
      <c r="M22" s="90"/>
      <c r="N22" s="7"/>
    </row>
    <row r="23" spans="1:14" s="8" customFormat="1" ht="11.25" customHeight="1">
      <c r="A23" s="63"/>
      <c r="B23" s="66"/>
      <c r="C23" s="69"/>
      <c r="D23" s="72"/>
      <c r="E23" s="76"/>
      <c r="F23" s="79"/>
      <c r="G23" s="82"/>
      <c r="H23" s="60"/>
      <c r="I23" s="76"/>
      <c r="J23" s="38"/>
      <c r="K23" s="44"/>
      <c r="L23" s="39"/>
      <c r="M23" s="90"/>
      <c r="N23" s="7"/>
    </row>
    <row r="24" spans="1:14" s="8" customFormat="1" ht="11.25" customHeight="1">
      <c r="A24" s="63"/>
      <c r="B24" s="66"/>
      <c r="C24" s="69"/>
      <c r="D24" s="72"/>
      <c r="E24" s="76"/>
      <c r="F24" s="79"/>
      <c r="G24" s="82"/>
      <c r="H24" s="60"/>
      <c r="I24" s="76"/>
      <c r="J24" s="38"/>
      <c r="K24" s="44"/>
      <c r="L24" s="39"/>
      <c r="M24" s="90"/>
      <c r="N24" s="7"/>
    </row>
    <row r="25" spans="1:14" s="8" customFormat="1" ht="11.25" customHeight="1">
      <c r="A25" s="63"/>
      <c r="B25" s="66"/>
      <c r="C25" s="69"/>
      <c r="D25" s="72"/>
      <c r="E25" s="76"/>
      <c r="F25" s="79"/>
      <c r="G25" s="82"/>
      <c r="H25" s="60"/>
      <c r="I25" s="76"/>
      <c r="J25" s="38"/>
      <c r="K25" s="44"/>
      <c r="L25" s="39"/>
      <c r="M25" s="90"/>
      <c r="N25" s="7"/>
    </row>
    <row r="26" spans="1:14" s="8" customFormat="1" ht="11.25" customHeight="1">
      <c r="A26" s="64"/>
      <c r="B26" s="67"/>
      <c r="C26" s="70"/>
      <c r="D26" s="73"/>
      <c r="E26" s="77"/>
      <c r="F26" s="80"/>
      <c r="G26" s="83"/>
      <c r="H26" s="61"/>
      <c r="I26" s="77"/>
      <c r="J26" s="41"/>
      <c r="K26" s="45"/>
      <c r="L26" s="42"/>
      <c r="M26" s="91"/>
      <c r="N26" s="7"/>
    </row>
    <row r="27" spans="1:14" s="37" customFormat="1" ht="6" customHeight="1">
      <c r="A27" s="78"/>
      <c r="B27" s="65"/>
      <c r="C27" s="68"/>
      <c r="D27" s="71"/>
      <c r="E27" s="75"/>
      <c r="F27" s="78"/>
      <c r="G27" s="81"/>
      <c r="H27" s="59"/>
      <c r="I27" s="75"/>
      <c r="J27" s="40"/>
      <c r="K27" s="43"/>
      <c r="L27" s="39"/>
      <c r="M27" s="89">
        <f>SUM(L27-L28+L29-L30+L31-L32)</f>
        <v>0</v>
      </c>
      <c r="N27" s="36"/>
    </row>
    <row r="28" spans="1:14" s="37" customFormat="1" ht="6" customHeight="1">
      <c r="A28" s="79"/>
      <c r="B28" s="66"/>
      <c r="C28" s="69"/>
      <c r="D28" s="72"/>
      <c r="E28" s="76"/>
      <c r="F28" s="79"/>
      <c r="G28" s="82"/>
      <c r="H28" s="60"/>
      <c r="I28" s="76"/>
      <c r="J28" s="38"/>
      <c r="K28" s="44"/>
      <c r="L28" s="39"/>
      <c r="M28" s="90"/>
      <c r="N28" s="36"/>
    </row>
    <row r="29" spans="1:14" s="37" customFormat="1" ht="6" customHeight="1">
      <c r="A29" s="79"/>
      <c r="B29" s="66"/>
      <c r="C29" s="69"/>
      <c r="D29" s="72"/>
      <c r="E29" s="76"/>
      <c r="F29" s="79"/>
      <c r="G29" s="82"/>
      <c r="H29" s="60"/>
      <c r="I29" s="76"/>
      <c r="J29" s="38"/>
      <c r="K29" s="44"/>
      <c r="L29" s="39"/>
      <c r="M29" s="90"/>
      <c r="N29" s="36"/>
    </row>
    <row r="30" spans="1:14" s="37" customFormat="1" ht="6" customHeight="1">
      <c r="A30" s="79"/>
      <c r="B30" s="66"/>
      <c r="C30" s="69"/>
      <c r="D30" s="72"/>
      <c r="E30" s="76"/>
      <c r="F30" s="79"/>
      <c r="G30" s="82"/>
      <c r="H30" s="60"/>
      <c r="I30" s="76"/>
      <c r="J30" s="38"/>
      <c r="K30" s="44"/>
      <c r="L30" s="39"/>
      <c r="M30" s="90"/>
      <c r="N30" s="36"/>
    </row>
    <row r="31" spans="1:14" s="37" customFormat="1" ht="6" customHeight="1">
      <c r="A31" s="79"/>
      <c r="B31" s="66"/>
      <c r="C31" s="69"/>
      <c r="D31" s="72"/>
      <c r="E31" s="76"/>
      <c r="F31" s="79"/>
      <c r="G31" s="82"/>
      <c r="H31" s="60"/>
      <c r="I31" s="76"/>
      <c r="J31" s="38"/>
      <c r="K31" s="44"/>
      <c r="L31" s="39"/>
      <c r="M31" s="90"/>
      <c r="N31" s="36"/>
    </row>
    <row r="32" spans="1:14" s="37" customFormat="1" ht="6" customHeight="1">
      <c r="A32" s="80"/>
      <c r="B32" s="67"/>
      <c r="C32" s="70"/>
      <c r="D32" s="73"/>
      <c r="E32" s="77"/>
      <c r="F32" s="80"/>
      <c r="G32" s="83"/>
      <c r="H32" s="61"/>
      <c r="I32" s="77"/>
      <c r="J32" s="41"/>
      <c r="K32" s="45"/>
      <c r="L32" s="42"/>
      <c r="M32" s="91"/>
      <c r="N32" s="36"/>
    </row>
    <row r="33" spans="1:14" ht="12.75">
      <c r="A33" s="13"/>
      <c r="B33" s="92" t="s">
        <v>26</v>
      </c>
      <c r="C33" s="92"/>
      <c r="D33" s="92"/>
      <c r="E33" s="92"/>
      <c r="F33" s="14">
        <f>SUM(M15+M21+M27)</f>
        <v>43000</v>
      </c>
      <c r="G33" s="15"/>
      <c r="H33" s="15"/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22</v>
      </c>
      <c r="B35" s="85" t="s">
        <v>31</v>
      </c>
      <c r="C35" s="85"/>
      <c r="D35" s="85"/>
      <c r="E35" s="85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27</v>
      </c>
      <c r="B37" s="74" t="s">
        <v>32</v>
      </c>
      <c r="C37" s="74"/>
      <c r="D37" s="74"/>
      <c r="E37" s="74"/>
      <c r="F37" s="74"/>
      <c r="G37" s="74"/>
      <c r="H37" s="21">
        <v>0</v>
      </c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28</v>
      </c>
      <c r="B39" s="85" t="s">
        <v>33</v>
      </c>
      <c r="C39" s="85"/>
      <c r="D39" s="85"/>
      <c r="E39" s="85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29</v>
      </c>
      <c r="B41" s="85" t="s">
        <v>34</v>
      </c>
      <c r="C41" s="85"/>
      <c r="D41" s="85"/>
      <c r="E41" s="85"/>
      <c r="F41" s="21"/>
      <c r="G41" s="1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30</v>
      </c>
      <c r="B43" s="19" t="s">
        <v>35</v>
      </c>
      <c r="C43" s="19"/>
      <c r="D43" s="19"/>
      <c r="E43" s="19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14" ht="12.75">
      <c r="A44" s="22"/>
      <c r="B44" s="23"/>
      <c r="C44" s="23"/>
      <c r="D44" s="23"/>
      <c r="E44" s="23"/>
      <c r="F44" s="24"/>
      <c r="G44" s="25"/>
      <c r="H44" s="24"/>
      <c r="I44" s="25"/>
      <c r="J44" s="25"/>
      <c r="K44" s="25"/>
      <c r="L44" s="25"/>
      <c r="M44" s="25"/>
      <c r="N44" s="7"/>
    </row>
    <row r="45" spans="2:12" ht="12.75">
      <c r="B45" s="84" t="s">
        <v>38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7" spans="2:12" ht="12.75">
      <c r="B47" s="84" t="s">
        <v>36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</row>
  </sheetData>
  <mergeCells count="51">
    <mergeCell ref="E21:E26"/>
    <mergeCell ref="F21:F26"/>
    <mergeCell ref="G21:G26"/>
    <mergeCell ref="H21:H26"/>
    <mergeCell ref="I15:I20"/>
    <mergeCell ref="M15:M20"/>
    <mergeCell ref="A15:A20"/>
    <mergeCell ref="B15:B20"/>
    <mergeCell ref="C15:C20"/>
    <mergeCell ref="D15:D20"/>
    <mergeCell ref="E15:E20"/>
    <mergeCell ref="F15:F20"/>
    <mergeCell ref="G15:G20"/>
    <mergeCell ref="H15:H20"/>
    <mergeCell ref="A8:M8"/>
    <mergeCell ref="A10:M10"/>
    <mergeCell ref="J12:L12"/>
    <mergeCell ref="M12:M13"/>
    <mergeCell ref="A5:M5"/>
    <mergeCell ref="A6:M6"/>
    <mergeCell ref="A9:M9"/>
    <mergeCell ref="A12:A13"/>
    <mergeCell ref="B12:B13"/>
    <mergeCell ref="C12:C13"/>
    <mergeCell ref="D12:D13"/>
    <mergeCell ref="E12:E13"/>
    <mergeCell ref="F12:F13"/>
    <mergeCell ref="G12:I12"/>
    <mergeCell ref="A21:A26"/>
    <mergeCell ref="B21:B26"/>
    <mergeCell ref="C21:C26"/>
    <mergeCell ref="D21:D26"/>
    <mergeCell ref="I21:I26"/>
    <mergeCell ref="M21:M26"/>
    <mergeCell ref="A27:A32"/>
    <mergeCell ref="B27:B32"/>
    <mergeCell ref="C27:C32"/>
    <mergeCell ref="D27:D32"/>
    <mergeCell ref="E27:E32"/>
    <mergeCell ref="F27:F32"/>
    <mergeCell ref="G27:G32"/>
    <mergeCell ref="H27:H32"/>
    <mergeCell ref="I27:I32"/>
    <mergeCell ref="M27:M32"/>
    <mergeCell ref="B33:E33"/>
    <mergeCell ref="B35:E35"/>
    <mergeCell ref="B47:L47"/>
    <mergeCell ref="B37:G37"/>
    <mergeCell ref="B39:E39"/>
    <mergeCell ref="B41:E41"/>
    <mergeCell ref="B45:L45"/>
  </mergeCells>
  <printOptions/>
  <pageMargins left="0.2" right="0.19" top="0.39" bottom="0.37" header="0.24" footer="0.26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63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34" customFormat="1" ht="13.5">
      <c r="A9" s="56" t="s">
        <v>61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3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2" t="s">
        <v>22</v>
      </c>
      <c r="B15" s="65">
        <v>43049</v>
      </c>
      <c r="C15" s="68">
        <v>8</v>
      </c>
      <c r="D15" s="71" t="s">
        <v>47</v>
      </c>
      <c r="E15" s="75" t="s">
        <v>37</v>
      </c>
      <c r="F15" s="78" t="s">
        <v>23</v>
      </c>
      <c r="G15" s="81" t="s">
        <v>53</v>
      </c>
      <c r="H15" s="59">
        <v>125000</v>
      </c>
      <c r="I15" s="75" t="s">
        <v>54</v>
      </c>
      <c r="J15" s="40" t="s">
        <v>24</v>
      </c>
      <c r="K15" s="44">
        <v>43094</v>
      </c>
      <c r="L15" s="39">
        <v>125000</v>
      </c>
      <c r="M15" s="89">
        <f>SUM(L15-L16+L17-L18+L21-L22+L19-L20)</f>
        <v>33000</v>
      </c>
      <c r="N15" s="7"/>
    </row>
    <row r="16" spans="1:14" s="8" customFormat="1" ht="18.75" customHeight="1">
      <c r="A16" s="63"/>
      <c r="B16" s="66"/>
      <c r="C16" s="69"/>
      <c r="D16" s="72"/>
      <c r="E16" s="76"/>
      <c r="F16" s="79"/>
      <c r="G16" s="82"/>
      <c r="H16" s="60"/>
      <c r="I16" s="76"/>
      <c r="J16" s="38" t="s">
        <v>25</v>
      </c>
      <c r="K16" s="44" t="s">
        <v>57</v>
      </c>
      <c r="L16" s="39">
        <v>95000</v>
      </c>
      <c r="M16" s="90"/>
      <c r="N16" s="7"/>
    </row>
    <row r="17" spans="1:14" s="8" customFormat="1" ht="19.5" customHeight="1">
      <c r="A17" s="63"/>
      <c r="B17" s="66"/>
      <c r="C17" s="69"/>
      <c r="D17" s="72"/>
      <c r="E17" s="76"/>
      <c r="F17" s="79"/>
      <c r="G17" s="82"/>
      <c r="H17" s="60"/>
      <c r="I17" s="76"/>
      <c r="J17" s="38" t="s">
        <v>24</v>
      </c>
      <c r="K17" s="44">
        <v>43122</v>
      </c>
      <c r="L17" s="39">
        <v>10000</v>
      </c>
      <c r="M17" s="90"/>
      <c r="N17" s="7"/>
    </row>
    <row r="18" spans="1:14" s="8" customFormat="1" ht="18" customHeight="1">
      <c r="A18" s="63"/>
      <c r="B18" s="66"/>
      <c r="C18" s="69"/>
      <c r="D18" s="72"/>
      <c r="E18" s="76"/>
      <c r="F18" s="79"/>
      <c r="G18" s="82"/>
      <c r="H18" s="60"/>
      <c r="I18" s="76"/>
      <c r="J18" s="38" t="s">
        <v>25</v>
      </c>
      <c r="K18" s="44"/>
      <c r="L18" s="39"/>
      <c r="M18" s="90"/>
      <c r="N18" s="7"/>
    </row>
    <row r="19" spans="1:14" s="8" customFormat="1" ht="18" customHeight="1">
      <c r="A19" s="63"/>
      <c r="B19" s="66"/>
      <c r="C19" s="69"/>
      <c r="D19" s="72"/>
      <c r="E19" s="76"/>
      <c r="F19" s="79"/>
      <c r="G19" s="82"/>
      <c r="H19" s="60"/>
      <c r="I19" s="76"/>
      <c r="J19" s="38" t="s">
        <v>24</v>
      </c>
      <c r="K19" s="44" t="s">
        <v>62</v>
      </c>
      <c r="L19" s="39">
        <v>48000</v>
      </c>
      <c r="M19" s="90"/>
      <c r="N19" s="7"/>
    </row>
    <row r="20" spans="1:14" s="8" customFormat="1" ht="18" customHeight="1">
      <c r="A20" s="63"/>
      <c r="B20" s="66"/>
      <c r="C20" s="69"/>
      <c r="D20" s="72"/>
      <c r="E20" s="76"/>
      <c r="F20" s="79"/>
      <c r="G20" s="82"/>
      <c r="H20" s="60"/>
      <c r="I20" s="76"/>
      <c r="J20" s="38" t="s">
        <v>25</v>
      </c>
      <c r="K20" s="44">
        <v>43145</v>
      </c>
      <c r="L20" s="39">
        <v>45000</v>
      </c>
      <c r="M20" s="90"/>
      <c r="N20" s="7"/>
    </row>
    <row r="21" spans="1:14" s="8" customFormat="1" ht="19.5" customHeight="1">
      <c r="A21" s="63"/>
      <c r="B21" s="66"/>
      <c r="C21" s="69"/>
      <c r="D21" s="72"/>
      <c r="E21" s="76"/>
      <c r="F21" s="79"/>
      <c r="G21" s="82"/>
      <c r="H21" s="60"/>
      <c r="I21" s="76"/>
      <c r="J21" s="38" t="s">
        <v>24</v>
      </c>
      <c r="K21" s="44" t="s">
        <v>64</v>
      </c>
      <c r="L21" s="39">
        <v>35000</v>
      </c>
      <c r="M21" s="90"/>
      <c r="N21" s="7"/>
    </row>
    <row r="22" spans="1:14" s="8" customFormat="1" ht="18" customHeight="1">
      <c r="A22" s="64"/>
      <c r="B22" s="67"/>
      <c r="C22" s="70"/>
      <c r="D22" s="73"/>
      <c r="E22" s="77"/>
      <c r="F22" s="80"/>
      <c r="G22" s="83"/>
      <c r="H22" s="61"/>
      <c r="I22" s="77"/>
      <c r="J22" s="41" t="s">
        <v>25</v>
      </c>
      <c r="K22" s="45" t="s">
        <v>65</v>
      </c>
      <c r="L22" s="42">
        <v>45000</v>
      </c>
      <c r="M22" s="91"/>
      <c r="N22" s="7"/>
    </row>
    <row r="23" spans="1:14" s="8" customFormat="1" ht="11.25" customHeight="1">
      <c r="A23" s="62"/>
      <c r="B23" s="65"/>
      <c r="C23" s="68"/>
      <c r="D23" s="71"/>
      <c r="E23" s="75"/>
      <c r="F23" s="78"/>
      <c r="G23" s="81"/>
      <c r="H23" s="59"/>
      <c r="I23" s="75"/>
      <c r="J23" s="40"/>
      <c r="K23" s="44"/>
      <c r="L23" s="39"/>
      <c r="M23" s="89">
        <f>SUM(L23-L24+L25-L26+L27-L28)</f>
        <v>0</v>
      </c>
      <c r="N23" s="7"/>
    </row>
    <row r="24" spans="1:14" s="8" customFormat="1" ht="11.25" customHeight="1">
      <c r="A24" s="63"/>
      <c r="B24" s="66"/>
      <c r="C24" s="69"/>
      <c r="D24" s="72"/>
      <c r="E24" s="76"/>
      <c r="F24" s="79"/>
      <c r="G24" s="82"/>
      <c r="H24" s="60"/>
      <c r="I24" s="76"/>
      <c r="J24" s="38"/>
      <c r="K24" s="44"/>
      <c r="L24" s="39"/>
      <c r="M24" s="90"/>
      <c r="N24" s="7"/>
    </row>
    <row r="25" spans="1:14" s="8" customFormat="1" ht="11.25" customHeight="1">
      <c r="A25" s="63"/>
      <c r="B25" s="66"/>
      <c r="C25" s="69"/>
      <c r="D25" s="72"/>
      <c r="E25" s="76"/>
      <c r="F25" s="79"/>
      <c r="G25" s="82"/>
      <c r="H25" s="60"/>
      <c r="I25" s="76"/>
      <c r="J25" s="38"/>
      <c r="K25" s="44"/>
      <c r="L25" s="39"/>
      <c r="M25" s="90"/>
      <c r="N25" s="7"/>
    </row>
    <row r="26" spans="1:14" s="8" customFormat="1" ht="11.25" customHeight="1">
      <c r="A26" s="63"/>
      <c r="B26" s="66"/>
      <c r="C26" s="69"/>
      <c r="D26" s="72"/>
      <c r="E26" s="76"/>
      <c r="F26" s="79"/>
      <c r="G26" s="82"/>
      <c r="H26" s="60"/>
      <c r="I26" s="76"/>
      <c r="J26" s="38"/>
      <c r="K26" s="44"/>
      <c r="L26" s="39"/>
      <c r="M26" s="90"/>
      <c r="N26" s="7"/>
    </row>
    <row r="27" spans="1:14" s="8" customFormat="1" ht="11.25" customHeight="1">
      <c r="A27" s="63"/>
      <c r="B27" s="66"/>
      <c r="C27" s="69"/>
      <c r="D27" s="72"/>
      <c r="E27" s="76"/>
      <c r="F27" s="79"/>
      <c r="G27" s="82"/>
      <c r="H27" s="60"/>
      <c r="I27" s="76"/>
      <c r="J27" s="38"/>
      <c r="K27" s="44"/>
      <c r="L27" s="39"/>
      <c r="M27" s="90"/>
      <c r="N27" s="7"/>
    </row>
    <row r="28" spans="1:14" s="8" customFormat="1" ht="11.25" customHeight="1">
      <c r="A28" s="64"/>
      <c r="B28" s="67"/>
      <c r="C28" s="70"/>
      <c r="D28" s="73"/>
      <c r="E28" s="77"/>
      <c r="F28" s="80"/>
      <c r="G28" s="83"/>
      <c r="H28" s="61"/>
      <c r="I28" s="77"/>
      <c r="J28" s="41"/>
      <c r="K28" s="45"/>
      <c r="L28" s="42"/>
      <c r="M28" s="91"/>
      <c r="N28" s="7"/>
    </row>
    <row r="29" spans="1:14" s="37" customFormat="1" ht="6" customHeight="1">
      <c r="A29" s="78"/>
      <c r="B29" s="65"/>
      <c r="C29" s="68"/>
      <c r="D29" s="71"/>
      <c r="E29" s="75"/>
      <c r="F29" s="78"/>
      <c r="G29" s="81"/>
      <c r="H29" s="59"/>
      <c r="I29" s="75"/>
      <c r="J29" s="40"/>
      <c r="K29" s="43"/>
      <c r="L29" s="39"/>
      <c r="M29" s="89">
        <f>SUM(L29-L30+L31-L32+L33-L34)</f>
        <v>0</v>
      </c>
      <c r="N29" s="36"/>
    </row>
    <row r="30" spans="1:14" s="37" customFormat="1" ht="6" customHeight="1">
      <c r="A30" s="79"/>
      <c r="B30" s="66"/>
      <c r="C30" s="69"/>
      <c r="D30" s="72"/>
      <c r="E30" s="76"/>
      <c r="F30" s="79"/>
      <c r="G30" s="82"/>
      <c r="H30" s="60"/>
      <c r="I30" s="76"/>
      <c r="J30" s="38"/>
      <c r="K30" s="44"/>
      <c r="L30" s="39"/>
      <c r="M30" s="90"/>
      <c r="N30" s="36"/>
    </row>
    <row r="31" spans="1:14" s="37" customFormat="1" ht="6" customHeight="1">
      <c r="A31" s="79"/>
      <c r="B31" s="66"/>
      <c r="C31" s="69"/>
      <c r="D31" s="72"/>
      <c r="E31" s="76"/>
      <c r="F31" s="79"/>
      <c r="G31" s="82"/>
      <c r="H31" s="60"/>
      <c r="I31" s="76"/>
      <c r="J31" s="38"/>
      <c r="K31" s="44"/>
      <c r="L31" s="39"/>
      <c r="M31" s="90"/>
      <c r="N31" s="36"/>
    </row>
    <row r="32" spans="1:14" s="37" customFormat="1" ht="6" customHeight="1">
      <c r="A32" s="79"/>
      <c r="B32" s="66"/>
      <c r="C32" s="69"/>
      <c r="D32" s="72"/>
      <c r="E32" s="76"/>
      <c r="F32" s="79"/>
      <c r="G32" s="82"/>
      <c r="H32" s="60"/>
      <c r="I32" s="76"/>
      <c r="J32" s="38"/>
      <c r="K32" s="44"/>
      <c r="L32" s="39"/>
      <c r="M32" s="90"/>
      <c r="N32" s="36"/>
    </row>
    <row r="33" spans="1:14" s="37" customFormat="1" ht="6" customHeight="1">
      <c r="A33" s="79"/>
      <c r="B33" s="66"/>
      <c r="C33" s="69"/>
      <c r="D33" s="72"/>
      <c r="E33" s="76"/>
      <c r="F33" s="79"/>
      <c r="G33" s="82"/>
      <c r="H33" s="60"/>
      <c r="I33" s="76"/>
      <c r="J33" s="38"/>
      <c r="K33" s="44"/>
      <c r="L33" s="39"/>
      <c r="M33" s="90"/>
      <c r="N33" s="36"/>
    </row>
    <row r="34" spans="1:14" s="37" customFormat="1" ht="6" customHeight="1">
      <c r="A34" s="80"/>
      <c r="B34" s="67"/>
      <c r="C34" s="70"/>
      <c r="D34" s="73"/>
      <c r="E34" s="77"/>
      <c r="F34" s="80"/>
      <c r="G34" s="83"/>
      <c r="H34" s="61"/>
      <c r="I34" s="77"/>
      <c r="J34" s="41"/>
      <c r="K34" s="45"/>
      <c r="L34" s="42"/>
      <c r="M34" s="91"/>
      <c r="N34" s="36"/>
    </row>
    <row r="35" spans="1:14" ht="12.75">
      <c r="A35" s="13"/>
      <c r="B35" s="92" t="s">
        <v>26</v>
      </c>
      <c r="C35" s="92"/>
      <c r="D35" s="92"/>
      <c r="E35" s="92"/>
      <c r="F35" s="14">
        <f>SUM(M15+M23+M29)</f>
        <v>33000</v>
      </c>
      <c r="G35" s="15"/>
      <c r="H35" s="15"/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22</v>
      </c>
      <c r="B37" s="85" t="s">
        <v>31</v>
      </c>
      <c r="C37" s="85"/>
      <c r="D37" s="85"/>
      <c r="E37" s="85"/>
      <c r="F37" s="21"/>
      <c r="G37" s="15"/>
      <c r="H37" s="21">
        <v>0</v>
      </c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27</v>
      </c>
      <c r="B39" s="74" t="s">
        <v>32</v>
      </c>
      <c r="C39" s="74"/>
      <c r="D39" s="74"/>
      <c r="E39" s="74"/>
      <c r="F39" s="74"/>
      <c r="G39" s="74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28</v>
      </c>
      <c r="B41" s="85" t="s">
        <v>33</v>
      </c>
      <c r="C41" s="85"/>
      <c r="D41" s="85"/>
      <c r="E41" s="85"/>
      <c r="F41" s="21"/>
      <c r="G41" s="1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29</v>
      </c>
      <c r="B43" s="85" t="s">
        <v>34</v>
      </c>
      <c r="C43" s="85"/>
      <c r="D43" s="85"/>
      <c r="E43" s="85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30</v>
      </c>
      <c r="B45" s="19" t="s">
        <v>35</v>
      </c>
      <c r="C45" s="19"/>
      <c r="D45" s="19"/>
      <c r="E45" s="19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14" ht="12.75">
      <c r="A46" s="22"/>
      <c r="B46" s="23"/>
      <c r="C46" s="23"/>
      <c r="D46" s="23"/>
      <c r="E46" s="23"/>
      <c r="F46" s="24"/>
      <c r="G46" s="25"/>
      <c r="H46" s="24"/>
      <c r="I46" s="25"/>
      <c r="J46" s="25"/>
      <c r="K46" s="25"/>
      <c r="L46" s="25"/>
      <c r="M46" s="25"/>
      <c r="N46" s="7"/>
    </row>
    <row r="47" spans="2:12" ht="12.75">
      <c r="B47" s="84" t="s">
        <v>38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</row>
    <row r="49" spans="2:12" ht="12.75">
      <c r="B49" s="84" t="s">
        <v>36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</row>
  </sheetData>
  <mergeCells count="51">
    <mergeCell ref="B49:L49"/>
    <mergeCell ref="B39:G39"/>
    <mergeCell ref="B41:E41"/>
    <mergeCell ref="B43:E43"/>
    <mergeCell ref="B47:L47"/>
    <mergeCell ref="I29:I34"/>
    <mergeCell ref="M29:M34"/>
    <mergeCell ref="B35:E35"/>
    <mergeCell ref="B37:E37"/>
    <mergeCell ref="I23:I28"/>
    <mergeCell ref="M23:M28"/>
    <mergeCell ref="A29:A34"/>
    <mergeCell ref="B29:B34"/>
    <mergeCell ref="C29:C34"/>
    <mergeCell ref="D29:D34"/>
    <mergeCell ref="E29:E34"/>
    <mergeCell ref="F29:F34"/>
    <mergeCell ref="G29:G34"/>
    <mergeCell ref="H29:H34"/>
    <mergeCell ref="A23:A28"/>
    <mergeCell ref="B23:B28"/>
    <mergeCell ref="C23:C28"/>
    <mergeCell ref="D23:D28"/>
    <mergeCell ref="A5:M5"/>
    <mergeCell ref="A6:M6"/>
    <mergeCell ref="A9:M9"/>
    <mergeCell ref="A12:A13"/>
    <mergeCell ref="B12:B13"/>
    <mergeCell ref="C12:C13"/>
    <mergeCell ref="D12:D13"/>
    <mergeCell ref="E12:E13"/>
    <mergeCell ref="F12:F13"/>
    <mergeCell ref="G12:I12"/>
    <mergeCell ref="A8:M8"/>
    <mergeCell ref="A10:M10"/>
    <mergeCell ref="J12:L12"/>
    <mergeCell ref="M12:M13"/>
    <mergeCell ref="I15:I22"/>
    <mergeCell ref="M15:M22"/>
    <mergeCell ref="A15:A22"/>
    <mergeCell ref="B15:B22"/>
    <mergeCell ref="C15:C22"/>
    <mergeCell ref="D15:D22"/>
    <mergeCell ref="E15:E22"/>
    <mergeCell ref="F15:F22"/>
    <mergeCell ref="G15:G22"/>
    <mergeCell ref="H15:H22"/>
    <mergeCell ref="E23:E28"/>
    <mergeCell ref="F23:F28"/>
    <mergeCell ref="G23:G28"/>
    <mergeCell ref="H23:H28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66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34" customFormat="1" ht="13.5">
      <c r="A9" s="56" t="s">
        <v>61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3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2" t="s">
        <v>22</v>
      </c>
      <c r="B15" s="65">
        <v>43049</v>
      </c>
      <c r="C15" s="68">
        <v>8</v>
      </c>
      <c r="D15" s="71" t="s">
        <v>47</v>
      </c>
      <c r="E15" s="75" t="s">
        <v>37</v>
      </c>
      <c r="F15" s="78" t="s">
        <v>23</v>
      </c>
      <c r="G15" s="81" t="s">
        <v>53</v>
      </c>
      <c r="H15" s="59">
        <v>125000</v>
      </c>
      <c r="I15" s="75" t="s">
        <v>54</v>
      </c>
      <c r="J15" s="40" t="s">
        <v>24</v>
      </c>
      <c r="K15" s="44">
        <v>43094</v>
      </c>
      <c r="L15" s="39">
        <v>125000</v>
      </c>
      <c r="M15" s="89">
        <f>SUM(L15-L16+L17-L18+L23-L24+L19-L20+L21-L22)</f>
        <v>0</v>
      </c>
      <c r="N15" s="7"/>
    </row>
    <row r="16" spans="1:14" s="8" customFormat="1" ht="18.75" customHeight="1">
      <c r="A16" s="63"/>
      <c r="B16" s="66"/>
      <c r="C16" s="69"/>
      <c r="D16" s="72"/>
      <c r="E16" s="76"/>
      <c r="F16" s="79"/>
      <c r="G16" s="82"/>
      <c r="H16" s="60"/>
      <c r="I16" s="76"/>
      <c r="J16" s="38" t="s">
        <v>25</v>
      </c>
      <c r="K16" s="44" t="s">
        <v>57</v>
      </c>
      <c r="L16" s="39">
        <v>95000</v>
      </c>
      <c r="M16" s="90"/>
      <c r="N16" s="7"/>
    </row>
    <row r="17" spans="1:14" s="8" customFormat="1" ht="19.5" customHeight="1">
      <c r="A17" s="63"/>
      <c r="B17" s="66"/>
      <c r="C17" s="69"/>
      <c r="D17" s="72"/>
      <c r="E17" s="76"/>
      <c r="F17" s="79"/>
      <c r="G17" s="82"/>
      <c r="H17" s="60"/>
      <c r="I17" s="76"/>
      <c r="J17" s="38" t="s">
        <v>24</v>
      </c>
      <c r="K17" s="44">
        <v>43122</v>
      </c>
      <c r="L17" s="39">
        <v>10000</v>
      </c>
      <c r="M17" s="90"/>
      <c r="N17" s="7"/>
    </row>
    <row r="18" spans="1:14" s="8" customFormat="1" ht="18" customHeight="1">
      <c r="A18" s="63"/>
      <c r="B18" s="66"/>
      <c r="C18" s="69"/>
      <c r="D18" s="72"/>
      <c r="E18" s="76"/>
      <c r="F18" s="79"/>
      <c r="G18" s="82"/>
      <c r="H18" s="60"/>
      <c r="I18" s="76"/>
      <c r="J18" s="38" t="s">
        <v>25</v>
      </c>
      <c r="K18" s="44"/>
      <c r="L18" s="39"/>
      <c r="M18" s="90"/>
      <c r="N18" s="7"/>
    </row>
    <row r="19" spans="1:14" s="8" customFormat="1" ht="18" customHeight="1">
      <c r="A19" s="63"/>
      <c r="B19" s="66"/>
      <c r="C19" s="69"/>
      <c r="D19" s="72"/>
      <c r="E19" s="76"/>
      <c r="F19" s="79"/>
      <c r="G19" s="82"/>
      <c r="H19" s="60"/>
      <c r="I19" s="76"/>
      <c r="J19" s="38" t="s">
        <v>24</v>
      </c>
      <c r="K19" s="44" t="s">
        <v>62</v>
      </c>
      <c r="L19" s="39">
        <v>48000</v>
      </c>
      <c r="M19" s="90"/>
      <c r="N19" s="7"/>
    </row>
    <row r="20" spans="1:14" s="8" customFormat="1" ht="18" customHeight="1">
      <c r="A20" s="63"/>
      <c r="B20" s="66"/>
      <c r="C20" s="69"/>
      <c r="D20" s="72"/>
      <c r="E20" s="76"/>
      <c r="F20" s="79"/>
      <c r="G20" s="82"/>
      <c r="H20" s="60"/>
      <c r="I20" s="76"/>
      <c r="J20" s="38" t="s">
        <v>25</v>
      </c>
      <c r="K20" s="44">
        <v>43145</v>
      </c>
      <c r="L20" s="39">
        <v>45000</v>
      </c>
      <c r="M20" s="90"/>
      <c r="N20" s="7"/>
    </row>
    <row r="21" spans="1:14" s="8" customFormat="1" ht="18" customHeight="1">
      <c r="A21" s="63"/>
      <c r="B21" s="66"/>
      <c r="C21" s="69"/>
      <c r="D21" s="72"/>
      <c r="E21" s="76"/>
      <c r="F21" s="79"/>
      <c r="G21" s="82"/>
      <c r="H21" s="60"/>
      <c r="I21" s="76"/>
      <c r="J21" s="38" t="s">
        <v>24</v>
      </c>
      <c r="K21" s="44" t="s">
        <v>64</v>
      </c>
      <c r="L21" s="39">
        <v>35000</v>
      </c>
      <c r="M21" s="90"/>
      <c r="N21" s="7"/>
    </row>
    <row r="22" spans="1:14" s="8" customFormat="1" ht="18" customHeight="1">
      <c r="A22" s="63"/>
      <c r="B22" s="66"/>
      <c r="C22" s="69"/>
      <c r="D22" s="72"/>
      <c r="E22" s="76"/>
      <c r="F22" s="79"/>
      <c r="G22" s="82"/>
      <c r="H22" s="60"/>
      <c r="I22" s="76"/>
      <c r="J22" s="38" t="s">
        <v>25</v>
      </c>
      <c r="K22" s="44" t="s">
        <v>65</v>
      </c>
      <c r="L22" s="39">
        <v>45000</v>
      </c>
      <c r="M22" s="90"/>
      <c r="N22" s="7"/>
    </row>
    <row r="23" spans="1:14" s="8" customFormat="1" ht="19.5" customHeight="1">
      <c r="A23" s="63"/>
      <c r="B23" s="66"/>
      <c r="C23" s="69"/>
      <c r="D23" s="72"/>
      <c r="E23" s="76"/>
      <c r="F23" s="79"/>
      <c r="G23" s="82"/>
      <c r="H23" s="60"/>
      <c r="I23" s="76"/>
      <c r="J23" s="38" t="s">
        <v>24</v>
      </c>
      <c r="K23" s="44" t="s">
        <v>67</v>
      </c>
      <c r="L23" s="39">
        <v>67000</v>
      </c>
      <c r="M23" s="90"/>
      <c r="N23" s="7"/>
    </row>
    <row r="24" spans="1:14" s="8" customFormat="1" ht="18" customHeight="1">
      <c r="A24" s="64"/>
      <c r="B24" s="67"/>
      <c r="C24" s="70"/>
      <c r="D24" s="73"/>
      <c r="E24" s="77"/>
      <c r="F24" s="80"/>
      <c r="G24" s="83"/>
      <c r="H24" s="61"/>
      <c r="I24" s="77"/>
      <c r="J24" s="41" t="s">
        <v>25</v>
      </c>
      <c r="K24" s="45" t="s">
        <v>68</v>
      </c>
      <c r="L24" s="42">
        <v>100000</v>
      </c>
      <c r="M24" s="91"/>
      <c r="N24" s="7"/>
    </row>
    <row r="25" spans="1:14" s="8" customFormat="1" ht="11.25" customHeight="1" hidden="1">
      <c r="A25" s="62"/>
      <c r="B25" s="65"/>
      <c r="C25" s="68"/>
      <c r="D25" s="71"/>
      <c r="E25" s="75"/>
      <c r="F25" s="78"/>
      <c r="G25" s="81"/>
      <c r="H25" s="59"/>
      <c r="I25" s="75"/>
      <c r="J25" s="40"/>
      <c r="K25" s="44"/>
      <c r="L25" s="39"/>
      <c r="M25" s="89">
        <f>SUM(L25-L26+L27-L28+L29-L30)</f>
        <v>0</v>
      </c>
      <c r="N25" s="7"/>
    </row>
    <row r="26" spans="1:14" s="8" customFormat="1" ht="11.25" customHeight="1" hidden="1">
      <c r="A26" s="63"/>
      <c r="B26" s="66"/>
      <c r="C26" s="69"/>
      <c r="D26" s="72"/>
      <c r="E26" s="76"/>
      <c r="F26" s="79"/>
      <c r="G26" s="82"/>
      <c r="H26" s="60"/>
      <c r="I26" s="76"/>
      <c r="J26" s="38"/>
      <c r="K26" s="44"/>
      <c r="L26" s="39"/>
      <c r="M26" s="90"/>
      <c r="N26" s="7"/>
    </row>
    <row r="27" spans="1:14" s="8" customFormat="1" ht="11.25" customHeight="1" hidden="1">
      <c r="A27" s="63"/>
      <c r="B27" s="66"/>
      <c r="C27" s="69"/>
      <c r="D27" s="72"/>
      <c r="E27" s="76"/>
      <c r="F27" s="79"/>
      <c r="G27" s="82"/>
      <c r="H27" s="60"/>
      <c r="I27" s="76"/>
      <c r="J27" s="38"/>
      <c r="K27" s="44"/>
      <c r="L27" s="39"/>
      <c r="M27" s="90"/>
      <c r="N27" s="7"/>
    </row>
    <row r="28" spans="1:14" s="8" customFormat="1" ht="11.25" customHeight="1" hidden="1">
      <c r="A28" s="63"/>
      <c r="B28" s="66"/>
      <c r="C28" s="69"/>
      <c r="D28" s="72"/>
      <c r="E28" s="76"/>
      <c r="F28" s="79"/>
      <c r="G28" s="82"/>
      <c r="H28" s="60"/>
      <c r="I28" s="76"/>
      <c r="J28" s="38"/>
      <c r="K28" s="44"/>
      <c r="L28" s="39"/>
      <c r="M28" s="90"/>
      <c r="N28" s="7"/>
    </row>
    <row r="29" spans="1:14" s="8" customFormat="1" ht="11.25" customHeight="1" hidden="1">
      <c r="A29" s="63"/>
      <c r="B29" s="66"/>
      <c r="C29" s="69"/>
      <c r="D29" s="72"/>
      <c r="E29" s="76"/>
      <c r="F29" s="79"/>
      <c r="G29" s="82"/>
      <c r="H29" s="60"/>
      <c r="I29" s="76"/>
      <c r="J29" s="38"/>
      <c r="K29" s="44"/>
      <c r="L29" s="39"/>
      <c r="M29" s="90"/>
      <c r="N29" s="7"/>
    </row>
    <row r="30" spans="1:14" s="8" customFormat="1" ht="11.25" customHeight="1" hidden="1">
      <c r="A30" s="64"/>
      <c r="B30" s="67"/>
      <c r="C30" s="70"/>
      <c r="D30" s="73"/>
      <c r="E30" s="77"/>
      <c r="F30" s="80"/>
      <c r="G30" s="83"/>
      <c r="H30" s="61"/>
      <c r="I30" s="77"/>
      <c r="J30" s="41"/>
      <c r="K30" s="45"/>
      <c r="L30" s="42"/>
      <c r="M30" s="91"/>
      <c r="N30" s="7"/>
    </row>
    <row r="31" spans="1:14" s="37" customFormat="1" ht="6" customHeight="1">
      <c r="A31" s="78"/>
      <c r="B31" s="65"/>
      <c r="C31" s="68"/>
      <c r="D31" s="71"/>
      <c r="E31" s="75"/>
      <c r="F31" s="78"/>
      <c r="G31" s="81"/>
      <c r="H31" s="59"/>
      <c r="I31" s="75"/>
      <c r="J31" s="40"/>
      <c r="K31" s="43"/>
      <c r="L31" s="39"/>
      <c r="M31" s="89">
        <f>SUM(L31-L32+L33-L34+L35-L36)</f>
        <v>0</v>
      </c>
      <c r="N31" s="36"/>
    </row>
    <row r="32" spans="1:14" s="37" customFormat="1" ht="6" customHeight="1">
      <c r="A32" s="79"/>
      <c r="B32" s="66"/>
      <c r="C32" s="69"/>
      <c r="D32" s="72"/>
      <c r="E32" s="76"/>
      <c r="F32" s="79"/>
      <c r="G32" s="82"/>
      <c r="H32" s="60"/>
      <c r="I32" s="76"/>
      <c r="J32" s="38"/>
      <c r="K32" s="44"/>
      <c r="L32" s="39"/>
      <c r="M32" s="90"/>
      <c r="N32" s="36"/>
    </row>
    <row r="33" spans="1:14" s="37" customFormat="1" ht="6" customHeight="1">
      <c r="A33" s="79"/>
      <c r="B33" s="66"/>
      <c r="C33" s="69"/>
      <c r="D33" s="72"/>
      <c r="E33" s="76"/>
      <c r="F33" s="79"/>
      <c r="G33" s="82"/>
      <c r="H33" s="60"/>
      <c r="I33" s="76"/>
      <c r="J33" s="38"/>
      <c r="K33" s="44"/>
      <c r="L33" s="39"/>
      <c r="M33" s="90"/>
      <c r="N33" s="36"/>
    </row>
    <row r="34" spans="1:14" s="37" customFormat="1" ht="6" customHeight="1">
      <c r="A34" s="79"/>
      <c r="B34" s="66"/>
      <c r="C34" s="69"/>
      <c r="D34" s="72"/>
      <c r="E34" s="76"/>
      <c r="F34" s="79"/>
      <c r="G34" s="82"/>
      <c r="H34" s="60"/>
      <c r="I34" s="76"/>
      <c r="J34" s="38"/>
      <c r="K34" s="44"/>
      <c r="L34" s="39"/>
      <c r="M34" s="90"/>
      <c r="N34" s="36"/>
    </row>
    <row r="35" spans="1:14" s="37" customFormat="1" ht="6" customHeight="1">
      <c r="A35" s="79"/>
      <c r="B35" s="66"/>
      <c r="C35" s="69"/>
      <c r="D35" s="72"/>
      <c r="E35" s="76"/>
      <c r="F35" s="79"/>
      <c r="G35" s="82"/>
      <c r="H35" s="60"/>
      <c r="I35" s="76"/>
      <c r="J35" s="38"/>
      <c r="K35" s="44"/>
      <c r="L35" s="39"/>
      <c r="M35" s="90"/>
      <c r="N35" s="36"/>
    </row>
    <row r="36" spans="1:14" s="37" customFormat="1" ht="6" customHeight="1">
      <c r="A36" s="80"/>
      <c r="B36" s="67"/>
      <c r="C36" s="70"/>
      <c r="D36" s="73"/>
      <c r="E36" s="77"/>
      <c r="F36" s="80"/>
      <c r="G36" s="83"/>
      <c r="H36" s="61"/>
      <c r="I36" s="77"/>
      <c r="J36" s="41"/>
      <c r="K36" s="45"/>
      <c r="L36" s="42"/>
      <c r="M36" s="91"/>
      <c r="N36" s="36"/>
    </row>
    <row r="37" spans="1:14" ht="12.75">
      <c r="A37" s="13"/>
      <c r="B37" s="92" t="s">
        <v>26</v>
      </c>
      <c r="C37" s="92"/>
      <c r="D37" s="92"/>
      <c r="E37" s="92"/>
      <c r="F37" s="14">
        <f>SUM(M15+M25+M31)</f>
        <v>0</v>
      </c>
      <c r="G37" s="15"/>
      <c r="H37" s="15"/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22</v>
      </c>
      <c r="B39" s="85" t="s">
        <v>31</v>
      </c>
      <c r="C39" s="85"/>
      <c r="D39" s="85"/>
      <c r="E39" s="85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27</v>
      </c>
      <c r="B41" s="74" t="s">
        <v>32</v>
      </c>
      <c r="C41" s="74"/>
      <c r="D41" s="74"/>
      <c r="E41" s="74"/>
      <c r="F41" s="74"/>
      <c r="G41" s="74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28</v>
      </c>
      <c r="B43" s="85" t="s">
        <v>33</v>
      </c>
      <c r="C43" s="85"/>
      <c r="D43" s="85"/>
      <c r="E43" s="85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29</v>
      </c>
      <c r="B45" s="85" t="s">
        <v>34</v>
      </c>
      <c r="C45" s="85"/>
      <c r="D45" s="85"/>
      <c r="E45" s="85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30</v>
      </c>
      <c r="B47" s="19" t="s">
        <v>35</v>
      </c>
      <c r="C47" s="19"/>
      <c r="D47" s="19"/>
      <c r="E47" s="19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14" ht="12.75">
      <c r="A48" s="22"/>
      <c r="B48" s="23"/>
      <c r="C48" s="23"/>
      <c r="D48" s="23"/>
      <c r="E48" s="23"/>
      <c r="F48" s="24"/>
      <c r="G48" s="25"/>
      <c r="H48" s="24"/>
      <c r="I48" s="25"/>
      <c r="J48" s="25"/>
      <c r="K48" s="25"/>
      <c r="L48" s="25"/>
      <c r="M48" s="25"/>
      <c r="N48" s="7"/>
    </row>
    <row r="49" spans="2:12" ht="12.75">
      <c r="B49" s="84" t="s">
        <v>38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1" spans="2:12" ht="12.75">
      <c r="B51" s="84" t="s">
        <v>36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</row>
  </sheetData>
  <mergeCells count="51">
    <mergeCell ref="B51:L51"/>
    <mergeCell ref="B41:G41"/>
    <mergeCell ref="B43:E43"/>
    <mergeCell ref="B45:E45"/>
    <mergeCell ref="B49:L49"/>
    <mergeCell ref="I31:I36"/>
    <mergeCell ref="M31:M36"/>
    <mergeCell ref="B37:E37"/>
    <mergeCell ref="B39:E39"/>
    <mergeCell ref="I25:I30"/>
    <mergeCell ref="M25:M30"/>
    <mergeCell ref="A31:A36"/>
    <mergeCell ref="B31:B36"/>
    <mergeCell ref="C31:C36"/>
    <mergeCell ref="D31:D36"/>
    <mergeCell ref="E31:E36"/>
    <mergeCell ref="F31:F36"/>
    <mergeCell ref="G31:G36"/>
    <mergeCell ref="H31:H36"/>
    <mergeCell ref="E25:E30"/>
    <mergeCell ref="F25:F30"/>
    <mergeCell ref="G25:G30"/>
    <mergeCell ref="H25:H30"/>
    <mergeCell ref="A25:A30"/>
    <mergeCell ref="B25:B30"/>
    <mergeCell ref="C25:C30"/>
    <mergeCell ref="D25:D30"/>
    <mergeCell ref="G15:G24"/>
    <mergeCell ref="H15:H24"/>
    <mergeCell ref="I15:I24"/>
    <mergeCell ref="M15:M24"/>
    <mergeCell ref="C12:C13"/>
    <mergeCell ref="D12:D13"/>
    <mergeCell ref="A15:A24"/>
    <mergeCell ref="B15:B24"/>
    <mergeCell ref="C15:C24"/>
    <mergeCell ref="D15:D24"/>
    <mergeCell ref="G12:I12"/>
    <mergeCell ref="J12:L12"/>
    <mergeCell ref="M12:M13"/>
    <mergeCell ref="A5:M5"/>
    <mergeCell ref="A6:M6"/>
    <mergeCell ref="A8:M8"/>
    <mergeCell ref="A9:M9"/>
    <mergeCell ref="A10:M10"/>
    <mergeCell ref="A12:A13"/>
    <mergeCell ref="B12:B13"/>
    <mergeCell ref="E15:E24"/>
    <mergeCell ref="F15:F24"/>
    <mergeCell ref="E12:E13"/>
    <mergeCell ref="F12:F13"/>
  </mergeCells>
  <printOptions/>
  <pageMargins left="0.34" right="0.24" top="0.5" bottom="0.25" header="0.27" footer="0.2"/>
  <pageSetup fitToHeight="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71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34" customFormat="1" ht="13.5">
      <c r="A9" s="56" t="s">
        <v>61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3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2" t="s">
        <v>22</v>
      </c>
      <c r="B15" s="65">
        <v>43049</v>
      </c>
      <c r="C15" s="68">
        <v>8</v>
      </c>
      <c r="D15" s="71" t="s">
        <v>47</v>
      </c>
      <c r="E15" s="75" t="s">
        <v>37</v>
      </c>
      <c r="F15" s="78" t="s">
        <v>23</v>
      </c>
      <c r="G15" s="81" t="s">
        <v>53</v>
      </c>
      <c r="H15" s="59">
        <v>125000</v>
      </c>
      <c r="I15" s="75" t="s">
        <v>54</v>
      </c>
      <c r="J15" s="40" t="s">
        <v>24</v>
      </c>
      <c r="K15" s="44">
        <v>43094</v>
      </c>
      <c r="L15" s="39">
        <v>125000</v>
      </c>
      <c r="M15" s="89">
        <f>SUM(L15-L16+L17-L18+L23-L24+L19-L20+L21-L22)</f>
        <v>0</v>
      </c>
      <c r="N15" s="7"/>
    </row>
    <row r="16" spans="1:14" s="8" customFormat="1" ht="18.75" customHeight="1">
      <c r="A16" s="63"/>
      <c r="B16" s="66"/>
      <c r="C16" s="69"/>
      <c r="D16" s="72"/>
      <c r="E16" s="76"/>
      <c r="F16" s="79"/>
      <c r="G16" s="82"/>
      <c r="H16" s="60"/>
      <c r="I16" s="76"/>
      <c r="J16" s="38" t="s">
        <v>25</v>
      </c>
      <c r="K16" s="44" t="s">
        <v>57</v>
      </c>
      <c r="L16" s="39">
        <v>95000</v>
      </c>
      <c r="M16" s="90"/>
      <c r="N16" s="7"/>
    </row>
    <row r="17" spans="1:14" s="8" customFormat="1" ht="19.5" customHeight="1">
      <c r="A17" s="63"/>
      <c r="B17" s="66"/>
      <c r="C17" s="69"/>
      <c r="D17" s="72"/>
      <c r="E17" s="76"/>
      <c r="F17" s="79"/>
      <c r="G17" s="82"/>
      <c r="H17" s="60"/>
      <c r="I17" s="76"/>
      <c r="J17" s="38" t="s">
        <v>24</v>
      </c>
      <c r="K17" s="44">
        <v>43122</v>
      </c>
      <c r="L17" s="39">
        <v>10000</v>
      </c>
      <c r="M17" s="90"/>
      <c r="N17" s="7"/>
    </row>
    <row r="18" spans="1:14" s="8" customFormat="1" ht="18" customHeight="1">
      <c r="A18" s="63"/>
      <c r="B18" s="66"/>
      <c r="C18" s="69"/>
      <c r="D18" s="72"/>
      <c r="E18" s="76"/>
      <c r="F18" s="79"/>
      <c r="G18" s="82"/>
      <c r="H18" s="60"/>
      <c r="I18" s="76"/>
      <c r="J18" s="38" t="s">
        <v>25</v>
      </c>
      <c r="K18" s="44"/>
      <c r="L18" s="39"/>
      <c r="M18" s="90"/>
      <c r="N18" s="7"/>
    </row>
    <row r="19" spans="1:14" s="8" customFormat="1" ht="18" customHeight="1">
      <c r="A19" s="63"/>
      <c r="B19" s="66"/>
      <c r="C19" s="69"/>
      <c r="D19" s="72"/>
      <c r="E19" s="76"/>
      <c r="F19" s="79"/>
      <c r="G19" s="82"/>
      <c r="H19" s="60"/>
      <c r="I19" s="76"/>
      <c r="J19" s="38" t="s">
        <v>24</v>
      </c>
      <c r="K19" s="44" t="s">
        <v>62</v>
      </c>
      <c r="L19" s="39">
        <v>48000</v>
      </c>
      <c r="M19" s="90"/>
      <c r="N19" s="7"/>
    </row>
    <row r="20" spans="1:14" s="8" customFormat="1" ht="18" customHeight="1">
      <c r="A20" s="63"/>
      <c r="B20" s="66"/>
      <c r="C20" s="69"/>
      <c r="D20" s="72"/>
      <c r="E20" s="76"/>
      <c r="F20" s="79"/>
      <c r="G20" s="82"/>
      <c r="H20" s="60"/>
      <c r="I20" s="76"/>
      <c r="J20" s="38" t="s">
        <v>25</v>
      </c>
      <c r="K20" s="44">
        <v>43145</v>
      </c>
      <c r="L20" s="39">
        <v>45000</v>
      </c>
      <c r="M20" s="90"/>
      <c r="N20" s="7"/>
    </row>
    <row r="21" spans="1:14" s="8" customFormat="1" ht="18" customHeight="1">
      <c r="A21" s="63"/>
      <c r="B21" s="66"/>
      <c r="C21" s="69"/>
      <c r="D21" s="72"/>
      <c r="E21" s="76"/>
      <c r="F21" s="79"/>
      <c r="G21" s="82"/>
      <c r="H21" s="60"/>
      <c r="I21" s="76"/>
      <c r="J21" s="38" t="s">
        <v>24</v>
      </c>
      <c r="K21" s="44" t="s">
        <v>64</v>
      </c>
      <c r="L21" s="39">
        <v>35000</v>
      </c>
      <c r="M21" s="90"/>
      <c r="N21" s="7"/>
    </row>
    <row r="22" spans="1:14" s="8" customFormat="1" ht="18" customHeight="1">
      <c r="A22" s="63"/>
      <c r="B22" s="66"/>
      <c r="C22" s="69"/>
      <c r="D22" s="72"/>
      <c r="E22" s="76"/>
      <c r="F22" s="79"/>
      <c r="G22" s="82"/>
      <c r="H22" s="60"/>
      <c r="I22" s="76"/>
      <c r="J22" s="38" t="s">
        <v>25</v>
      </c>
      <c r="K22" s="44" t="s">
        <v>65</v>
      </c>
      <c r="L22" s="39">
        <v>45000</v>
      </c>
      <c r="M22" s="90"/>
      <c r="N22" s="7"/>
    </row>
    <row r="23" spans="1:14" s="8" customFormat="1" ht="19.5" customHeight="1">
      <c r="A23" s="63"/>
      <c r="B23" s="66"/>
      <c r="C23" s="69"/>
      <c r="D23" s="72"/>
      <c r="E23" s="76"/>
      <c r="F23" s="79"/>
      <c r="G23" s="82"/>
      <c r="H23" s="60"/>
      <c r="I23" s="76"/>
      <c r="J23" s="38" t="s">
        <v>24</v>
      </c>
      <c r="K23" s="44" t="s">
        <v>67</v>
      </c>
      <c r="L23" s="39">
        <v>67000</v>
      </c>
      <c r="M23" s="90"/>
      <c r="N23" s="7"/>
    </row>
    <row r="24" spans="1:14" s="8" customFormat="1" ht="18" customHeight="1">
      <c r="A24" s="64"/>
      <c r="B24" s="67"/>
      <c r="C24" s="70"/>
      <c r="D24" s="73"/>
      <c r="E24" s="77"/>
      <c r="F24" s="80"/>
      <c r="G24" s="83"/>
      <c r="H24" s="61"/>
      <c r="I24" s="77"/>
      <c r="J24" s="41" t="s">
        <v>25</v>
      </c>
      <c r="K24" s="45" t="s">
        <v>68</v>
      </c>
      <c r="L24" s="42">
        <v>100000</v>
      </c>
      <c r="M24" s="91"/>
      <c r="N24" s="7"/>
    </row>
    <row r="25" spans="1:14" s="8" customFormat="1" ht="17.25" customHeight="1">
      <c r="A25" s="62">
        <v>2</v>
      </c>
      <c r="B25" s="65">
        <v>43230</v>
      </c>
      <c r="C25" s="68">
        <v>9</v>
      </c>
      <c r="D25" s="71" t="s">
        <v>47</v>
      </c>
      <c r="E25" s="75" t="s">
        <v>37</v>
      </c>
      <c r="F25" s="78" t="s">
        <v>23</v>
      </c>
      <c r="G25" s="81" t="s">
        <v>70</v>
      </c>
      <c r="H25" s="59">
        <v>125000</v>
      </c>
      <c r="I25" s="75" t="s">
        <v>69</v>
      </c>
      <c r="J25" s="40" t="s">
        <v>24</v>
      </c>
      <c r="K25" s="44">
        <v>43231</v>
      </c>
      <c r="L25" s="39">
        <v>20000</v>
      </c>
      <c r="M25" s="89">
        <f>SUM(L25-L26+L27-L28+L29-L30)</f>
        <v>0</v>
      </c>
      <c r="N25" s="7"/>
    </row>
    <row r="26" spans="1:14" s="8" customFormat="1" ht="17.25" customHeight="1">
      <c r="A26" s="63"/>
      <c r="B26" s="66"/>
      <c r="C26" s="69"/>
      <c r="D26" s="72"/>
      <c r="E26" s="76"/>
      <c r="F26" s="79"/>
      <c r="G26" s="82"/>
      <c r="H26" s="60"/>
      <c r="I26" s="76"/>
      <c r="J26" s="38" t="s">
        <v>25</v>
      </c>
      <c r="K26" s="44">
        <v>43234</v>
      </c>
      <c r="L26" s="39">
        <v>20000</v>
      </c>
      <c r="M26" s="90"/>
      <c r="N26" s="7"/>
    </row>
    <row r="27" spans="1:14" s="8" customFormat="1" ht="17.25" customHeight="1">
      <c r="A27" s="63"/>
      <c r="B27" s="66"/>
      <c r="C27" s="69"/>
      <c r="D27" s="72"/>
      <c r="E27" s="76"/>
      <c r="F27" s="79"/>
      <c r="G27" s="82"/>
      <c r="H27" s="60"/>
      <c r="I27" s="76"/>
      <c r="J27" s="38" t="s">
        <v>24</v>
      </c>
      <c r="K27" s="44"/>
      <c r="L27" s="39"/>
      <c r="M27" s="90"/>
      <c r="N27" s="7"/>
    </row>
    <row r="28" spans="1:14" s="8" customFormat="1" ht="17.25" customHeight="1">
      <c r="A28" s="63"/>
      <c r="B28" s="66"/>
      <c r="C28" s="69"/>
      <c r="D28" s="72"/>
      <c r="E28" s="76"/>
      <c r="F28" s="79"/>
      <c r="G28" s="82"/>
      <c r="H28" s="60"/>
      <c r="I28" s="76"/>
      <c r="J28" s="38" t="s">
        <v>25</v>
      </c>
      <c r="K28" s="44"/>
      <c r="L28" s="39"/>
      <c r="M28" s="90"/>
      <c r="N28" s="7"/>
    </row>
    <row r="29" spans="1:14" s="8" customFormat="1" ht="17.25" customHeight="1">
      <c r="A29" s="63"/>
      <c r="B29" s="66"/>
      <c r="C29" s="69"/>
      <c r="D29" s="72"/>
      <c r="E29" s="76"/>
      <c r="F29" s="79"/>
      <c r="G29" s="82"/>
      <c r="H29" s="60"/>
      <c r="I29" s="76"/>
      <c r="J29" s="38" t="s">
        <v>24</v>
      </c>
      <c r="K29" s="44"/>
      <c r="L29" s="39"/>
      <c r="M29" s="90"/>
      <c r="N29" s="7"/>
    </row>
    <row r="30" spans="1:14" s="8" customFormat="1" ht="17.25" customHeight="1">
      <c r="A30" s="64"/>
      <c r="B30" s="67"/>
      <c r="C30" s="70"/>
      <c r="D30" s="73"/>
      <c r="E30" s="77"/>
      <c r="F30" s="80"/>
      <c r="G30" s="83"/>
      <c r="H30" s="61"/>
      <c r="I30" s="77"/>
      <c r="J30" s="38" t="s">
        <v>25</v>
      </c>
      <c r="K30" s="45"/>
      <c r="L30" s="42"/>
      <c r="M30" s="91"/>
      <c r="N30" s="7"/>
    </row>
    <row r="31" spans="1:14" s="37" customFormat="1" ht="15" customHeight="1" hidden="1">
      <c r="A31" s="78"/>
      <c r="B31" s="65"/>
      <c r="C31" s="68"/>
      <c r="D31" s="71"/>
      <c r="E31" s="75"/>
      <c r="F31" s="78"/>
      <c r="G31" s="81"/>
      <c r="H31" s="59"/>
      <c r="I31" s="75"/>
      <c r="J31" s="40"/>
      <c r="K31" s="43"/>
      <c r="L31" s="39"/>
      <c r="M31" s="89">
        <f>SUM(L31-L32+L33-L34+L35-L36)</f>
        <v>0</v>
      </c>
      <c r="N31" s="36"/>
    </row>
    <row r="32" spans="1:14" s="37" customFormat="1" ht="15" customHeight="1" hidden="1">
      <c r="A32" s="79"/>
      <c r="B32" s="66"/>
      <c r="C32" s="69"/>
      <c r="D32" s="72"/>
      <c r="E32" s="76"/>
      <c r="F32" s="79"/>
      <c r="G32" s="82"/>
      <c r="H32" s="60"/>
      <c r="I32" s="76"/>
      <c r="J32" s="38"/>
      <c r="K32" s="44"/>
      <c r="L32" s="39"/>
      <c r="M32" s="90"/>
      <c r="N32" s="36"/>
    </row>
    <row r="33" spans="1:14" s="37" customFormat="1" ht="15" customHeight="1" hidden="1">
      <c r="A33" s="79"/>
      <c r="B33" s="66"/>
      <c r="C33" s="69"/>
      <c r="D33" s="72"/>
      <c r="E33" s="76"/>
      <c r="F33" s="79"/>
      <c r="G33" s="82"/>
      <c r="H33" s="60"/>
      <c r="I33" s="76"/>
      <c r="J33" s="38"/>
      <c r="K33" s="44"/>
      <c r="L33" s="39"/>
      <c r="M33" s="90"/>
      <c r="N33" s="36"/>
    </row>
    <row r="34" spans="1:14" s="37" customFormat="1" ht="15" customHeight="1" hidden="1">
      <c r="A34" s="79"/>
      <c r="B34" s="66"/>
      <c r="C34" s="69"/>
      <c r="D34" s="72"/>
      <c r="E34" s="76"/>
      <c r="F34" s="79"/>
      <c r="G34" s="82"/>
      <c r="H34" s="60"/>
      <c r="I34" s="76"/>
      <c r="J34" s="38"/>
      <c r="K34" s="44"/>
      <c r="L34" s="39"/>
      <c r="M34" s="90"/>
      <c r="N34" s="36"/>
    </row>
    <row r="35" spans="1:14" s="37" customFormat="1" ht="15" customHeight="1" hidden="1">
      <c r="A35" s="79"/>
      <c r="B35" s="66"/>
      <c r="C35" s="69"/>
      <c r="D35" s="72"/>
      <c r="E35" s="76"/>
      <c r="F35" s="79"/>
      <c r="G35" s="82"/>
      <c r="H35" s="60"/>
      <c r="I35" s="76"/>
      <c r="J35" s="38"/>
      <c r="K35" s="44"/>
      <c r="L35" s="39"/>
      <c r="M35" s="90"/>
      <c r="N35" s="36"/>
    </row>
    <row r="36" spans="1:14" s="37" customFormat="1" ht="15" customHeight="1" hidden="1">
      <c r="A36" s="80"/>
      <c r="B36" s="67"/>
      <c r="C36" s="70"/>
      <c r="D36" s="73"/>
      <c r="E36" s="77"/>
      <c r="F36" s="80"/>
      <c r="G36" s="83"/>
      <c r="H36" s="61"/>
      <c r="I36" s="77"/>
      <c r="J36" s="38"/>
      <c r="K36" s="45"/>
      <c r="L36" s="42"/>
      <c r="M36" s="91"/>
      <c r="N36" s="36"/>
    </row>
    <row r="37" spans="1:14" ht="12.75">
      <c r="A37" s="13"/>
      <c r="B37" s="92" t="s">
        <v>26</v>
      </c>
      <c r="C37" s="92"/>
      <c r="D37" s="92"/>
      <c r="E37" s="92"/>
      <c r="F37" s="14">
        <f>SUM(M15+M25+M31)</f>
        <v>0</v>
      </c>
      <c r="G37" s="15"/>
      <c r="H37" s="15"/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22</v>
      </c>
      <c r="B39" s="85" t="s">
        <v>31</v>
      </c>
      <c r="C39" s="85"/>
      <c r="D39" s="85"/>
      <c r="E39" s="85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27</v>
      </c>
      <c r="B41" s="74" t="s">
        <v>32</v>
      </c>
      <c r="C41" s="74"/>
      <c r="D41" s="74"/>
      <c r="E41" s="74"/>
      <c r="F41" s="74"/>
      <c r="G41" s="74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28</v>
      </c>
      <c r="B43" s="85" t="s">
        <v>33</v>
      </c>
      <c r="C43" s="85"/>
      <c r="D43" s="85"/>
      <c r="E43" s="85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29</v>
      </c>
      <c r="B45" s="85" t="s">
        <v>34</v>
      </c>
      <c r="C45" s="85"/>
      <c r="D45" s="85"/>
      <c r="E45" s="85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30</v>
      </c>
      <c r="B47" s="19" t="s">
        <v>35</v>
      </c>
      <c r="C47" s="19"/>
      <c r="D47" s="19"/>
      <c r="E47" s="19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14" ht="12.75">
      <c r="A48" s="22"/>
      <c r="B48" s="23"/>
      <c r="C48" s="23"/>
      <c r="D48" s="23"/>
      <c r="E48" s="23"/>
      <c r="F48" s="24"/>
      <c r="G48" s="25"/>
      <c r="H48" s="24"/>
      <c r="I48" s="25"/>
      <c r="J48" s="25"/>
      <c r="K48" s="25"/>
      <c r="L48" s="25"/>
      <c r="M48" s="25"/>
      <c r="N48" s="7"/>
    </row>
    <row r="49" spans="2:12" ht="12.75">
      <c r="B49" s="84" t="s">
        <v>38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1" spans="2:12" ht="12.75">
      <c r="B51" s="84" t="s">
        <v>36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</row>
  </sheetData>
  <mergeCells count="51">
    <mergeCell ref="M15:M24"/>
    <mergeCell ref="M12:M13"/>
    <mergeCell ref="A15:A24"/>
    <mergeCell ref="B15:B24"/>
    <mergeCell ref="C15:C24"/>
    <mergeCell ref="D15:D24"/>
    <mergeCell ref="E15:E24"/>
    <mergeCell ref="F15:F24"/>
    <mergeCell ref="G15:G24"/>
    <mergeCell ref="H15:H24"/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F12:F13"/>
    <mergeCell ref="G12:I12"/>
    <mergeCell ref="J12:L12"/>
    <mergeCell ref="E12:E13"/>
    <mergeCell ref="E25:E30"/>
    <mergeCell ref="F25:F30"/>
    <mergeCell ref="G25:G30"/>
    <mergeCell ref="I15:I24"/>
    <mergeCell ref="H25:H30"/>
    <mergeCell ref="I25:I30"/>
    <mergeCell ref="A25:A30"/>
    <mergeCell ref="B25:B30"/>
    <mergeCell ref="C25:C30"/>
    <mergeCell ref="D25:D30"/>
    <mergeCell ref="M25:M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M31:M36"/>
    <mergeCell ref="B37:E37"/>
    <mergeCell ref="B49:L49"/>
    <mergeCell ref="B51:L51"/>
    <mergeCell ref="B39:E39"/>
    <mergeCell ref="B41:G41"/>
    <mergeCell ref="B43:E43"/>
    <mergeCell ref="B45:E45"/>
  </mergeCells>
  <printOptions/>
  <pageMargins left="0.4" right="0.4" top="0.65" bottom="0.31" header="0.5" footer="0.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72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34" customFormat="1" ht="13.5">
      <c r="A9" s="56" t="s">
        <v>61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3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2" t="s">
        <v>22</v>
      </c>
      <c r="B15" s="65">
        <v>43049</v>
      </c>
      <c r="C15" s="68">
        <v>8</v>
      </c>
      <c r="D15" s="71" t="s">
        <v>47</v>
      </c>
      <c r="E15" s="75" t="s">
        <v>37</v>
      </c>
      <c r="F15" s="78" t="s">
        <v>23</v>
      </c>
      <c r="G15" s="81" t="s">
        <v>53</v>
      </c>
      <c r="H15" s="59">
        <v>125000</v>
      </c>
      <c r="I15" s="75" t="s">
        <v>54</v>
      </c>
      <c r="J15" s="40" t="s">
        <v>24</v>
      </c>
      <c r="K15" s="44">
        <v>43094</v>
      </c>
      <c r="L15" s="39">
        <v>125000</v>
      </c>
      <c r="M15" s="89">
        <f>SUM(L15-L16+L17-L18+L23-L24+L19-L20+L21-L22)</f>
        <v>0</v>
      </c>
      <c r="N15" s="7"/>
    </row>
    <row r="16" spans="1:14" s="8" customFormat="1" ht="18.75" customHeight="1">
      <c r="A16" s="63"/>
      <c r="B16" s="66"/>
      <c r="C16" s="69"/>
      <c r="D16" s="72"/>
      <c r="E16" s="76"/>
      <c r="F16" s="79"/>
      <c r="G16" s="82"/>
      <c r="H16" s="60"/>
      <c r="I16" s="76"/>
      <c r="J16" s="38" t="s">
        <v>25</v>
      </c>
      <c r="K16" s="44" t="s">
        <v>57</v>
      </c>
      <c r="L16" s="39">
        <v>95000</v>
      </c>
      <c r="M16" s="90"/>
      <c r="N16" s="7"/>
    </row>
    <row r="17" spans="1:14" s="8" customFormat="1" ht="19.5" customHeight="1">
      <c r="A17" s="63"/>
      <c r="B17" s="66"/>
      <c r="C17" s="69"/>
      <c r="D17" s="72"/>
      <c r="E17" s="76"/>
      <c r="F17" s="79"/>
      <c r="G17" s="82"/>
      <c r="H17" s="60"/>
      <c r="I17" s="76"/>
      <c r="J17" s="38" t="s">
        <v>24</v>
      </c>
      <c r="K17" s="44">
        <v>43122</v>
      </c>
      <c r="L17" s="39">
        <v>10000</v>
      </c>
      <c r="M17" s="90"/>
      <c r="N17" s="7"/>
    </row>
    <row r="18" spans="1:14" s="8" customFormat="1" ht="18" customHeight="1">
      <c r="A18" s="63"/>
      <c r="B18" s="66"/>
      <c r="C18" s="69"/>
      <c r="D18" s="72"/>
      <c r="E18" s="76"/>
      <c r="F18" s="79"/>
      <c r="G18" s="82"/>
      <c r="H18" s="60"/>
      <c r="I18" s="76"/>
      <c r="J18" s="38" t="s">
        <v>25</v>
      </c>
      <c r="K18" s="44"/>
      <c r="L18" s="39"/>
      <c r="M18" s="90"/>
      <c r="N18" s="7"/>
    </row>
    <row r="19" spans="1:14" s="8" customFormat="1" ht="18" customHeight="1">
      <c r="A19" s="63"/>
      <c r="B19" s="66"/>
      <c r="C19" s="69"/>
      <c r="D19" s="72"/>
      <c r="E19" s="76"/>
      <c r="F19" s="79"/>
      <c r="G19" s="82"/>
      <c r="H19" s="60"/>
      <c r="I19" s="76"/>
      <c r="J19" s="38" t="s">
        <v>24</v>
      </c>
      <c r="K19" s="44" t="s">
        <v>62</v>
      </c>
      <c r="L19" s="39">
        <v>48000</v>
      </c>
      <c r="M19" s="90"/>
      <c r="N19" s="7"/>
    </row>
    <row r="20" spans="1:14" s="8" customFormat="1" ht="18" customHeight="1">
      <c r="A20" s="63"/>
      <c r="B20" s="66"/>
      <c r="C20" s="69"/>
      <c r="D20" s="72"/>
      <c r="E20" s="76"/>
      <c r="F20" s="79"/>
      <c r="G20" s="82"/>
      <c r="H20" s="60"/>
      <c r="I20" s="76"/>
      <c r="J20" s="38" t="s">
        <v>25</v>
      </c>
      <c r="K20" s="44">
        <v>43145</v>
      </c>
      <c r="L20" s="39">
        <v>45000</v>
      </c>
      <c r="M20" s="90"/>
      <c r="N20" s="7"/>
    </row>
    <row r="21" spans="1:14" s="8" customFormat="1" ht="18" customHeight="1">
      <c r="A21" s="63"/>
      <c r="B21" s="66"/>
      <c r="C21" s="69"/>
      <c r="D21" s="72"/>
      <c r="E21" s="76"/>
      <c r="F21" s="79"/>
      <c r="G21" s="82"/>
      <c r="H21" s="60"/>
      <c r="I21" s="76"/>
      <c r="J21" s="38" t="s">
        <v>24</v>
      </c>
      <c r="K21" s="44" t="s">
        <v>64</v>
      </c>
      <c r="L21" s="39">
        <v>35000</v>
      </c>
      <c r="M21" s="90"/>
      <c r="N21" s="7"/>
    </row>
    <row r="22" spans="1:14" s="8" customFormat="1" ht="18" customHeight="1">
      <c r="A22" s="63"/>
      <c r="B22" s="66"/>
      <c r="C22" s="69"/>
      <c r="D22" s="72"/>
      <c r="E22" s="76"/>
      <c r="F22" s="79"/>
      <c r="G22" s="82"/>
      <c r="H22" s="60"/>
      <c r="I22" s="76"/>
      <c r="J22" s="38" t="s">
        <v>25</v>
      </c>
      <c r="K22" s="44" t="s">
        <v>65</v>
      </c>
      <c r="L22" s="39">
        <v>45000</v>
      </c>
      <c r="M22" s="90"/>
      <c r="N22" s="7"/>
    </row>
    <row r="23" spans="1:14" s="8" customFormat="1" ht="19.5" customHeight="1">
      <c r="A23" s="63"/>
      <c r="B23" s="66"/>
      <c r="C23" s="69"/>
      <c r="D23" s="72"/>
      <c r="E23" s="76"/>
      <c r="F23" s="79"/>
      <c r="G23" s="82"/>
      <c r="H23" s="60"/>
      <c r="I23" s="76"/>
      <c r="J23" s="38" t="s">
        <v>24</v>
      </c>
      <c r="K23" s="44" t="s">
        <v>67</v>
      </c>
      <c r="L23" s="39">
        <v>67000</v>
      </c>
      <c r="M23" s="90"/>
      <c r="N23" s="7"/>
    </row>
    <row r="24" spans="1:14" s="8" customFormat="1" ht="18" customHeight="1">
      <c r="A24" s="64"/>
      <c r="B24" s="67"/>
      <c r="C24" s="70"/>
      <c r="D24" s="73"/>
      <c r="E24" s="77"/>
      <c r="F24" s="80"/>
      <c r="G24" s="83"/>
      <c r="H24" s="61"/>
      <c r="I24" s="77"/>
      <c r="J24" s="41" t="s">
        <v>25</v>
      </c>
      <c r="K24" s="45" t="s">
        <v>68</v>
      </c>
      <c r="L24" s="42">
        <v>100000</v>
      </c>
      <c r="M24" s="91"/>
      <c r="N24" s="7"/>
    </row>
    <row r="25" spans="1:14" s="8" customFormat="1" ht="17.25" customHeight="1">
      <c r="A25" s="62">
        <v>2</v>
      </c>
      <c r="B25" s="65">
        <v>43230</v>
      </c>
      <c r="C25" s="68">
        <v>9</v>
      </c>
      <c r="D25" s="71" t="s">
        <v>47</v>
      </c>
      <c r="E25" s="75" t="s">
        <v>37</v>
      </c>
      <c r="F25" s="78" t="s">
        <v>23</v>
      </c>
      <c r="G25" s="81" t="s">
        <v>70</v>
      </c>
      <c r="H25" s="59">
        <v>125000</v>
      </c>
      <c r="I25" s="75" t="s">
        <v>69</v>
      </c>
      <c r="J25" s="40" t="s">
        <v>24</v>
      </c>
      <c r="K25" s="44">
        <v>43231</v>
      </c>
      <c r="L25" s="39">
        <v>20000</v>
      </c>
      <c r="M25" s="89">
        <f>SUM(L25-L26+L27-L28+L29-L30)</f>
        <v>37000</v>
      </c>
      <c r="N25" s="7"/>
    </row>
    <row r="26" spans="1:14" s="8" customFormat="1" ht="17.25" customHeight="1">
      <c r="A26" s="63"/>
      <c r="B26" s="66"/>
      <c r="C26" s="69"/>
      <c r="D26" s="72"/>
      <c r="E26" s="76"/>
      <c r="F26" s="79"/>
      <c r="G26" s="82"/>
      <c r="H26" s="60"/>
      <c r="I26" s="76"/>
      <c r="J26" s="38" t="s">
        <v>25</v>
      </c>
      <c r="K26" s="44">
        <v>43234</v>
      </c>
      <c r="L26" s="39">
        <v>20000</v>
      </c>
      <c r="M26" s="90"/>
      <c r="N26" s="7"/>
    </row>
    <row r="27" spans="1:14" s="8" customFormat="1" ht="17.25" customHeight="1">
      <c r="A27" s="63"/>
      <c r="B27" s="66"/>
      <c r="C27" s="69"/>
      <c r="D27" s="72"/>
      <c r="E27" s="76"/>
      <c r="F27" s="79"/>
      <c r="G27" s="82"/>
      <c r="H27" s="60"/>
      <c r="I27" s="76"/>
      <c r="J27" s="38" t="s">
        <v>24</v>
      </c>
      <c r="K27" s="44" t="s">
        <v>73</v>
      </c>
      <c r="L27" s="39">
        <v>77000</v>
      </c>
      <c r="M27" s="90"/>
      <c r="N27" s="7"/>
    </row>
    <row r="28" spans="1:14" s="8" customFormat="1" ht="17.25" customHeight="1">
      <c r="A28" s="63"/>
      <c r="B28" s="66"/>
      <c r="C28" s="69"/>
      <c r="D28" s="72"/>
      <c r="E28" s="76"/>
      <c r="F28" s="79"/>
      <c r="G28" s="82"/>
      <c r="H28" s="60"/>
      <c r="I28" s="76"/>
      <c r="J28" s="38" t="s">
        <v>25</v>
      </c>
      <c r="K28" s="44">
        <v>43260</v>
      </c>
      <c r="L28" s="39">
        <v>40000</v>
      </c>
      <c r="M28" s="90"/>
      <c r="N28" s="7"/>
    </row>
    <row r="29" spans="1:14" s="8" customFormat="1" ht="17.25" customHeight="1">
      <c r="A29" s="63"/>
      <c r="B29" s="66"/>
      <c r="C29" s="69"/>
      <c r="D29" s="72"/>
      <c r="E29" s="76"/>
      <c r="F29" s="79"/>
      <c r="G29" s="82"/>
      <c r="H29" s="60"/>
      <c r="I29" s="76"/>
      <c r="J29" s="38" t="s">
        <v>24</v>
      </c>
      <c r="K29" s="44"/>
      <c r="L29" s="39"/>
      <c r="M29" s="90"/>
      <c r="N29" s="7"/>
    </row>
    <row r="30" spans="1:14" s="8" customFormat="1" ht="17.25" customHeight="1">
      <c r="A30" s="64"/>
      <c r="B30" s="67"/>
      <c r="C30" s="70"/>
      <c r="D30" s="73"/>
      <c r="E30" s="77"/>
      <c r="F30" s="80"/>
      <c r="G30" s="83"/>
      <c r="H30" s="61"/>
      <c r="I30" s="77"/>
      <c r="J30" s="38" t="s">
        <v>25</v>
      </c>
      <c r="K30" s="45"/>
      <c r="L30" s="42"/>
      <c r="M30" s="91"/>
      <c r="N30" s="7"/>
    </row>
    <row r="31" spans="1:14" s="37" customFormat="1" ht="15" customHeight="1" hidden="1">
      <c r="A31" s="78"/>
      <c r="B31" s="65"/>
      <c r="C31" s="68"/>
      <c r="D31" s="71"/>
      <c r="E31" s="75"/>
      <c r="F31" s="78"/>
      <c r="G31" s="81"/>
      <c r="H31" s="59"/>
      <c r="I31" s="75"/>
      <c r="J31" s="40"/>
      <c r="K31" s="43"/>
      <c r="L31" s="39"/>
      <c r="M31" s="89">
        <f>SUM(L31-L32+L33-L34+L35-L36)</f>
        <v>0</v>
      </c>
      <c r="N31" s="36"/>
    </row>
    <row r="32" spans="1:14" s="37" customFormat="1" ht="15" customHeight="1" hidden="1">
      <c r="A32" s="79"/>
      <c r="B32" s="66"/>
      <c r="C32" s="69"/>
      <c r="D32" s="72"/>
      <c r="E32" s="76"/>
      <c r="F32" s="79"/>
      <c r="G32" s="82"/>
      <c r="H32" s="60"/>
      <c r="I32" s="76"/>
      <c r="J32" s="38"/>
      <c r="K32" s="44"/>
      <c r="L32" s="39"/>
      <c r="M32" s="90"/>
      <c r="N32" s="36"/>
    </row>
    <row r="33" spans="1:14" s="37" customFormat="1" ht="15" customHeight="1" hidden="1">
      <c r="A33" s="79"/>
      <c r="B33" s="66"/>
      <c r="C33" s="69"/>
      <c r="D33" s="72"/>
      <c r="E33" s="76"/>
      <c r="F33" s="79"/>
      <c r="G33" s="82"/>
      <c r="H33" s="60"/>
      <c r="I33" s="76"/>
      <c r="J33" s="38"/>
      <c r="K33" s="44"/>
      <c r="L33" s="39"/>
      <c r="M33" s="90"/>
      <c r="N33" s="36"/>
    </row>
    <row r="34" spans="1:14" s="37" customFormat="1" ht="15" customHeight="1" hidden="1">
      <c r="A34" s="79"/>
      <c r="B34" s="66"/>
      <c r="C34" s="69"/>
      <c r="D34" s="72"/>
      <c r="E34" s="76"/>
      <c r="F34" s="79"/>
      <c r="G34" s="82"/>
      <c r="H34" s="60"/>
      <c r="I34" s="76"/>
      <c r="J34" s="38"/>
      <c r="K34" s="44"/>
      <c r="L34" s="39"/>
      <c r="M34" s="90"/>
      <c r="N34" s="36"/>
    </row>
    <row r="35" spans="1:14" s="37" customFormat="1" ht="15" customHeight="1" hidden="1">
      <c r="A35" s="79"/>
      <c r="B35" s="66"/>
      <c r="C35" s="69"/>
      <c r="D35" s="72"/>
      <c r="E35" s="76"/>
      <c r="F35" s="79"/>
      <c r="G35" s="82"/>
      <c r="H35" s="60"/>
      <c r="I35" s="76"/>
      <c r="J35" s="38"/>
      <c r="K35" s="44"/>
      <c r="L35" s="39"/>
      <c r="M35" s="90"/>
      <c r="N35" s="36"/>
    </row>
    <row r="36" spans="1:14" s="37" customFormat="1" ht="15" customHeight="1" hidden="1">
      <c r="A36" s="80"/>
      <c r="B36" s="67"/>
      <c r="C36" s="70"/>
      <c r="D36" s="73"/>
      <c r="E36" s="77"/>
      <c r="F36" s="80"/>
      <c r="G36" s="83"/>
      <c r="H36" s="61"/>
      <c r="I36" s="77"/>
      <c r="J36" s="38"/>
      <c r="K36" s="45"/>
      <c r="L36" s="42"/>
      <c r="M36" s="91"/>
      <c r="N36" s="36"/>
    </row>
    <row r="37" spans="1:14" ht="12.75">
      <c r="A37" s="13"/>
      <c r="B37" s="92" t="s">
        <v>26</v>
      </c>
      <c r="C37" s="92"/>
      <c r="D37" s="92"/>
      <c r="E37" s="92"/>
      <c r="F37" s="14">
        <f>SUM(M15+M25+M31)</f>
        <v>37000</v>
      </c>
      <c r="G37" s="15"/>
      <c r="H37" s="15"/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22</v>
      </c>
      <c r="B39" s="85" t="s">
        <v>31</v>
      </c>
      <c r="C39" s="85"/>
      <c r="D39" s="85"/>
      <c r="E39" s="85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27</v>
      </c>
      <c r="B41" s="74" t="s">
        <v>32</v>
      </c>
      <c r="C41" s="74"/>
      <c r="D41" s="74"/>
      <c r="E41" s="74"/>
      <c r="F41" s="74"/>
      <c r="G41" s="74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28</v>
      </c>
      <c r="B43" s="85" t="s">
        <v>33</v>
      </c>
      <c r="C43" s="85"/>
      <c r="D43" s="85"/>
      <c r="E43" s="85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29</v>
      </c>
      <c r="B45" s="85" t="s">
        <v>34</v>
      </c>
      <c r="C45" s="85"/>
      <c r="D45" s="85"/>
      <c r="E45" s="85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30</v>
      </c>
      <c r="B47" s="19" t="s">
        <v>35</v>
      </c>
      <c r="C47" s="19"/>
      <c r="D47" s="19"/>
      <c r="E47" s="19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14" ht="12.75">
      <c r="A48" s="22"/>
      <c r="B48" s="23"/>
      <c r="C48" s="23"/>
      <c r="D48" s="23"/>
      <c r="E48" s="23"/>
      <c r="F48" s="24"/>
      <c r="G48" s="25"/>
      <c r="H48" s="24"/>
      <c r="I48" s="25"/>
      <c r="J48" s="25"/>
      <c r="K48" s="25"/>
      <c r="L48" s="25"/>
      <c r="M48" s="25"/>
      <c r="N48" s="7"/>
    </row>
    <row r="49" spans="2:12" ht="12.75">
      <c r="B49" s="84" t="s">
        <v>38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1" spans="2:12" ht="12.75">
      <c r="B51" s="84" t="s">
        <v>36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</row>
  </sheetData>
  <mergeCells count="51">
    <mergeCell ref="B43:E43"/>
    <mergeCell ref="B45:E45"/>
    <mergeCell ref="B49:L49"/>
    <mergeCell ref="B51:L51"/>
    <mergeCell ref="M31:M36"/>
    <mergeCell ref="B37:E37"/>
    <mergeCell ref="B39:E39"/>
    <mergeCell ref="B41:G41"/>
    <mergeCell ref="I31:I36"/>
    <mergeCell ref="I25:I30"/>
    <mergeCell ref="M25:M30"/>
    <mergeCell ref="A31:A36"/>
    <mergeCell ref="B31:B36"/>
    <mergeCell ref="C31:C36"/>
    <mergeCell ref="D31:D36"/>
    <mergeCell ref="E31:E36"/>
    <mergeCell ref="F31:F36"/>
    <mergeCell ref="G31:G36"/>
    <mergeCell ref="H31:H36"/>
    <mergeCell ref="E25:E30"/>
    <mergeCell ref="F25:F30"/>
    <mergeCell ref="G25:G30"/>
    <mergeCell ref="H25:H30"/>
    <mergeCell ref="A25:A30"/>
    <mergeCell ref="B25:B30"/>
    <mergeCell ref="C25:C30"/>
    <mergeCell ref="D25:D30"/>
    <mergeCell ref="D15:D24"/>
    <mergeCell ref="E15:E24"/>
    <mergeCell ref="I15:I24"/>
    <mergeCell ref="M15:M24"/>
    <mergeCell ref="A10:M10"/>
    <mergeCell ref="A12:A13"/>
    <mergeCell ref="B12:B13"/>
    <mergeCell ref="C12:C13"/>
    <mergeCell ref="J12:L12"/>
    <mergeCell ref="M12:M13"/>
    <mergeCell ref="A5:M5"/>
    <mergeCell ref="A6:M6"/>
    <mergeCell ref="A8:M8"/>
    <mergeCell ref="A9:M9"/>
    <mergeCell ref="A15:A24"/>
    <mergeCell ref="H15:H24"/>
    <mergeCell ref="D12:D13"/>
    <mergeCell ref="E12:E13"/>
    <mergeCell ref="F12:F13"/>
    <mergeCell ref="G12:I12"/>
    <mergeCell ref="F15:F24"/>
    <mergeCell ref="G15:G24"/>
    <mergeCell ref="B15:B24"/>
    <mergeCell ref="C15:C24"/>
  </mergeCells>
  <printOptions/>
  <pageMargins left="0.89" right="0.32" top="0.84" bottom="0.3" header="0.5" footer="0.2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L37" sqref="L37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74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34" customFormat="1" ht="13.5">
      <c r="A9" s="56" t="s">
        <v>76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3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2" t="s">
        <v>22</v>
      </c>
      <c r="B15" s="65">
        <v>43049</v>
      </c>
      <c r="C15" s="68">
        <v>8</v>
      </c>
      <c r="D15" s="71" t="s">
        <v>47</v>
      </c>
      <c r="E15" s="75" t="s">
        <v>37</v>
      </c>
      <c r="F15" s="78" t="s">
        <v>23</v>
      </c>
      <c r="G15" s="81" t="s">
        <v>53</v>
      </c>
      <c r="H15" s="59">
        <v>125000</v>
      </c>
      <c r="I15" s="75" t="s">
        <v>54</v>
      </c>
      <c r="J15" s="40" t="s">
        <v>24</v>
      </c>
      <c r="K15" s="44">
        <v>43094</v>
      </c>
      <c r="L15" s="39">
        <v>125000</v>
      </c>
      <c r="M15" s="89">
        <f>SUM(L15-L16+L17-L18+L23-L24+L19-L20+L21-L22)</f>
        <v>0</v>
      </c>
      <c r="N15" s="7"/>
    </row>
    <row r="16" spans="1:14" s="8" customFormat="1" ht="18.75" customHeight="1">
      <c r="A16" s="63"/>
      <c r="B16" s="66"/>
      <c r="C16" s="69"/>
      <c r="D16" s="72"/>
      <c r="E16" s="76"/>
      <c r="F16" s="79"/>
      <c r="G16" s="82"/>
      <c r="H16" s="60"/>
      <c r="I16" s="76"/>
      <c r="J16" s="38" t="s">
        <v>25</v>
      </c>
      <c r="K16" s="44" t="s">
        <v>57</v>
      </c>
      <c r="L16" s="39">
        <v>95000</v>
      </c>
      <c r="M16" s="90"/>
      <c r="N16" s="7"/>
    </row>
    <row r="17" spans="1:14" s="8" customFormat="1" ht="19.5" customHeight="1">
      <c r="A17" s="63"/>
      <c r="B17" s="66"/>
      <c r="C17" s="69"/>
      <c r="D17" s="72"/>
      <c r="E17" s="76"/>
      <c r="F17" s="79"/>
      <c r="G17" s="82"/>
      <c r="H17" s="60"/>
      <c r="I17" s="76"/>
      <c r="J17" s="38" t="s">
        <v>24</v>
      </c>
      <c r="K17" s="44">
        <v>43122</v>
      </c>
      <c r="L17" s="39">
        <v>10000</v>
      </c>
      <c r="M17" s="90"/>
      <c r="N17" s="7"/>
    </row>
    <row r="18" spans="1:14" s="8" customFormat="1" ht="18" customHeight="1">
      <c r="A18" s="63"/>
      <c r="B18" s="66"/>
      <c r="C18" s="69"/>
      <c r="D18" s="72"/>
      <c r="E18" s="76"/>
      <c r="F18" s="79"/>
      <c r="G18" s="82"/>
      <c r="H18" s="60"/>
      <c r="I18" s="76"/>
      <c r="J18" s="38" t="s">
        <v>25</v>
      </c>
      <c r="K18" s="44"/>
      <c r="L18" s="39"/>
      <c r="M18" s="90"/>
      <c r="N18" s="7"/>
    </row>
    <row r="19" spans="1:14" s="8" customFormat="1" ht="18" customHeight="1">
      <c r="A19" s="63"/>
      <c r="B19" s="66"/>
      <c r="C19" s="69"/>
      <c r="D19" s="72"/>
      <c r="E19" s="76"/>
      <c r="F19" s="79"/>
      <c r="G19" s="82"/>
      <c r="H19" s="60"/>
      <c r="I19" s="76"/>
      <c r="J19" s="38" t="s">
        <v>24</v>
      </c>
      <c r="K19" s="44" t="s">
        <v>62</v>
      </c>
      <c r="L19" s="39">
        <v>48000</v>
      </c>
      <c r="M19" s="90"/>
      <c r="N19" s="7"/>
    </row>
    <row r="20" spans="1:14" s="8" customFormat="1" ht="18" customHeight="1">
      <c r="A20" s="63"/>
      <c r="B20" s="66"/>
      <c r="C20" s="69"/>
      <c r="D20" s="72"/>
      <c r="E20" s="76"/>
      <c r="F20" s="79"/>
      <c r="G20" s="82"/>
      <c r="H20" s="60"/>
      <c r="I20" s="76"/>
      <c r="J20" s="38" t="s">
        <v>25</v>
      </c>
      <c r="K20" s="44">
        <v>43145</v>
      </c>
      <c r="L20" s="39">
        <v>45000</v>
      </c>
      <c r="M20" s="90"/>
      <c r="N20" s="7"/>
    </row>
    <row r="21" spans="1:14" s="8" customFormat="1" ht="18" customHeight="1">
      <c r="A21" s="63"/>
      <c r="B21" s="66"/>
      <c r="C21" s="69"/>
      <c r="D21" s="72"/>
      <c r="E21" s="76"/>
      <c r="F21" s="79"/>
      <c r="G21" s="82"/>
      <c r="H21" s="60"/>
      <c r="I21" s="76"/>
      <c r="J21" s="38" t="s">
        <v>24</v>
      </c>
      <c r="K21" s="44" t="s">
        <v>64</v>
      </c>
      <c r="L21" s="39">
        <v>35000</v>
      </c>
      <c r="M21" s="90"/>
      <c r="N21" s="7"/>
    </row>
    <row r="22" spans="1:14" s="8" customFormat="1" ht="18" customHeight="1">
      <c r="A22" s="63"/>
      <c r="B22" s="66"/>
      <c r="C22" s="69"/>
      <c r="D22" s="72"/>
      <c r="E22" s="76"/>
      <c r="F22" s="79"/>
      <c r="G22" s="82"/>
      <c r="H22" s="60"/>
      <c r="I22" s="76"/>
      <c r="J22" s="38" t="s">
        <v>25</v>
      </c>
      <c r="K22" s="44" t="s">
        <v>65</v>
      </c>
      <c r="L22" s="39">
        <v>45000</v>
      </c>
      <c r="M22" s="90"/>
      <c r="N22" s="7"/>
    </row>
    <row r="23" spans="1:14" s="8" customFormat="1" ht="19.5" customHeight="1">
      <c r="A23" s="63"/>
      <c r="B23" s="66"/>
      <c r="C23" s="69"/>
      <c r="D23" s="72"/>
      <c r="E23" s="76"/>
      <c r="F23" s="79"/>
      <c r="G23" s="82"/>
      <c r="H23" s="60"/>
      <c r="I23" s="76"/>
      <c r="J23" s="38" t="s">
        <v>24</v>
      </c>
      <c r="K23" s="44" t="s">
        <v>67</v>
      </c>
      <c r="L23" s="39">
        <v>67000</v>
      </c>
      <c r="M23" s="90"/>
      <c r="N23" s="7"/>
    </row>
    <row r="24" spans="1:14" s="8" customFormat="1" ht="18" customHeight="1">
      <c r="A24" s="64"/>
      <c r="B24" s="67"/>
      <c r="C24" s="70"/>
      <c r="D24" s="73"/>
      <c r="E24" s="77"/>
      <c r="F24" s="80"/>
      <c r="G24" s="83"/>
      <c r="H24" s="61"/>
      <c r="I24" s="77"/>
      <c r="J24" s="41" t="s">
        <v>25</v>
      </c>
      <c r="K24" s="45" t="s">
        <v>68</v>
      </c>
      <c r="L24" s="42">
        <v>100000</v>
      </c>
      <c r="M24" s="91"/>
      <c r="N24" s="7"/>
    </row>
    <row r="25" spans="1:14" s="8" customFormat="1" ht="17.25" customHeight="1">
      <c r="A25" s="62">
        <v>2</v>
      </c>
      <c r="B25" s="65">
        <v>43230</v>
      </c>
      <c r="C25" s="68">
        <v>9</v>
      </c>
      <c r="D25" s="71" t="s">
        <v>47</v>
      </c>
      <c r="E25" s="75" t="s">
        <v>37</v>
      </c>
      <c r="F25" s="78" t="s">
        <v>23</v>
      </c>
      <c r="G25" s="81" t="s">
        <v>70</v>
      </c>
      <c r="H25" s="59">
        <v>125000</v>
      </c>
      <c r="I25" s="75" t="s">
        <v>69</v>
      </c>
      <c r="J25" s="40" t="s">
        <v>24</v>
      </c>
      <c r="K25" s="44">
        <v>43231</v>
      </c>
      <c r="L25" s="39">
        <v>20000</v>
      </c>
      <c r="M25" s="89">
        <f>SUM(L25-L26+L27-L28+L29-L30)</f>
        <v>49000</v>
      </c>
      <c r="N25" s="7"/>
    </row>
    <row r="26" spans="1:14" s="8" customFormat="1" ht="17.25" customHeight="1">
      <c r="A26" s="63"/>
      <c r="B26" s="66"/>
      <c r="C26" s="69"/>
      <c r="D26" s="72"/>
      <c r="E26" s="76"/>
      <c r="F26" s="79"/>
      <c r="G26" s="82"/>
      <c r="H26" s="60"/>
      <c r="I26" s="76"/>
      <c r="J26" s="38" t="s">
        <v>25</v>
      </c>
      <c r="K26" s="44">
        <v>43234</v>
      </c>
      <c r="L26" s="39">
        <v>20000</v>
      </c>
      <c r="M26" s="90"/>
      <c r="N26" s="7"/>
    </row>
    <row r="27" spans="1:14" s="8" customFormat="1" ht="17.25" customHeight="1">
      <c r="A27" s="63"/>
      <c r="B27" s="66"/>
      <c r="C27" s="69"/>
      <c r="D27" s="72"/>
      <c r="E27" s="76"/>
      <c r="F27" s="79"/>
      <c r="G27" s="82"/>
      <c r="H27" s="60"/>
      <c r="I27" s="76"/>
      <c r="J27" s="38" t="s">
        <v>24</v>
      </c>
      <c r="K27" s="44" t="s">
        <v>73</v>
      </c>
      <c r="L27" s="39">
        <v>77000</v>
      </c>
      <c r="M27" s="90"/>
      <c r="N27" s="7"/>
    </row>
    <row r="28" spans="1:14" s="8" customFormat="1" ht="17.25" customHeight="1">
      <c r="A28" s="63"/>
      <c r="B28" s="66"/>
      <c r="C28" s="69"/>
      <c r="D28" s="72"/>
      <c r="E28" s="76"/>
      <c r="F28" s="79"/>
      <c r="G28" s="82"/>
      <c r="H28" s="60"/>
      <c r="I28" s="76"/>
      <c r="J28" s="38" t="s">
        <v>25</v>
      </c>
      <c r="K28" s="44">
        <v>43260</v>
      </c>
      <c r="L28" s="39">
        <v>40000</v>
      </c>
      <c r="M28" s="90"/>
      <c r="N28" s="7"/>
    </row>
    <row r="29" spans="1:14" s="8" customFormat="1" ht="17.25" customHeight="1">
      <c r="A29" s="63"/>
      <c r="B29" s="66"/>
      <c r="C29" s="69"/>
      <c r="D29" s="72"/>
      <c r="E29" s="76"/>
      <c r="F29" s="79"/>
      <c r="G29" s="82"/>
      <c r="H29" s="60"/>
      <c r="I29" s="76"/>
      <c r="J29" s="38" t="s">
        <v>24</v>
      </c>
      <c r="K29" s="46" t="s">
        <v>77</v>
      </c>
      <c r="L29" s="39">
        <v>58000</v>
      </c>
      <c r="M29" s="90"/>
      <c r="N29" s="7"/>
    </row>
    <row r="30" spans="1:14" s="8" customFormat="1" ht="17.25" customHeight="1">
      <c r="A30" s="64"/>
      <c r="B30" s="67"/>
      <c r="C30" s="70"/>
      <c r="D30" s="73"/>
      <c r="E30" s="77"/>
      <c r="F30" s="80"/>
      <c r="G30" s="83"/>
      <c r="H30" s="61"/>
      <c r="I30" s="77"/>
      <c r="J30" s="38" t="s">
        <v>25</v>
      </c>
      <c r="K30" s="45" t="s">
        <v>78</v>
      </c>
      <c r="L30" s="42">
        <v>46000</v>
      </c>
      <c r="M30" s="91"/>
      <c r="N30" s="7"/>
    </row>
    <row r="31" spans="1:14" s="37" customFormat="1" ht="15" customHeight="1" hidden="1">
      <c r="A31" s="78"/>
      <c r="B31" s="65"/>
      <c r="C31" s="68"/>
      <c r="D31" s="71"/>
      <c r="E31" s="75"/>
      <c r="F31" s="78"/>
      <c r="G31" s="81"/>
      <c r="H31" s="59"/>
      <c r="I31" s="75"/>
      <c r="J31" s="40"/>
      <c r="K31" s="43"/>
      <c r="L31" s="39"/>
      <c r="M31" s="89">
        <f>SUM(L31-L32+L33-L34+L35-L36)</f>
        <v>0</v>
      </c>
      <c r="N31" s="36"/>
    </row>
    <row r="32" spans="1:14" s="37" customFormat="1" ht="15" customHeight="1" hidden="1">
      <c r="A32" s="79"/>
      <c r="B32" s="66"/>
      <c r="C32" s="69"/>
      <c r="D32" s="72"/>
      <c r="E32" s="76"/>
      <c r="F32" s="79"/>
      <c r="G32" s="82"/>
      <c r="H32" s="60"/>
      <c r="I32" s="76"/>
      <c r="J32" s="38"/>
      <c r="K32" s="44"/>
      <c r="L32" s="39"/>
      <c r="M32" s="90"/>
      <c r="N32" s="36"/>
    </row>
    <row r="33" spans="1:14" s="37" customFormat="1" ht="15" customHeight="1" hidden="1">
      <c r="A33" s="79"/>
      <c r="B33" s="66"/>
      <c r="C33" s="69"/>
      <c r="D33" s="72"/>
      <c r="E33" s="76"/>
      <c r="F33" s="79"/>
      <c r="G33" s="82"/>
      <c r="H33" s="60"/>
      <c r="I33" s="76"/>
      <c r="J33" s="38"/>
      <c r="K33" s="44"/>
      <c r="L33" s="39"/>
      <c r="M33" s="90"/>
      <c r="N33" s="36"/>
    </row>
    <row r="34" spans="1:14" s="37" customFormat="1" ht="15" customHeight="1" hidden="1">
      <c r="A34" s="79"/>
      <c r="B34" s="66"/>
      <c r="C34" s="69"/>
      <c r="D34" s="72"/>
      <c r="E34" s="76"/>
      <c r="F34" s="79"/>
      <c r="G34" s="82"/>
      <c r="H34" s="60"/>
      <c r="I34" s="76"/>
      <c r="J34" s="38"/>
      <c r="K34" s="44"/>
      <c r="L34" s="39"/>
      <c r="M34" s="90"/>
      <c r="N34" s="36"/>
    </row>
    <row r="35" spans="1:14" s="37" customFormat="1" ht="15" customHeight="1" hidden="1">
      <c r="A35" s="79"/>
      <c r="B35" s="66"/>
      <c r="C35" s="69"/>
      <c r="D35" s="72"/>
      <c r="E35" s="76"/>
      <c r="F35" s="79"/>
      <c r="G35" s="82"/>
      <c r="H35" s="60"/>
      <c r="I35" s="76"/>
      <c r="J35" s="38"/>
      <c r="K35" s="44"/>
      <c r="L35" s="39"/>
      <c r="M35" s="90"/>
      <c r="N35" s="36"/>
    </row>
    <row r="36" spans="1:14" s="37" customFormat="1" ht="15" customHeight="1" hidden="1">
      <c r="A36" s="80"/>
      <c r="B36" s="67"/>
      <c r="C36" s="70"/>
      <c r="D36" s="73"/>
      <c r="E36" s="77"/>
      <c r="F36" s="80"/>
      <c r="G36" s="83"/>
      <c r="H36" s="61"/>
      <c r="I36" s="77"/>
      <c r="J36" s="38"/>
      <c r="K36" s="45"/>
      <c r="L36" s="42"/>
      <c r="M36" s="91"/>
      <c r="N36" s="36"/>
    </row>
    <row r="37" spans="1:14" ht="12.75">
      <c r="A37" s="13"/>
      <c r="B37" s="92" t="s">
        <v>26</v>
      </c>
      <c r="C37" s="92"/>
      <c r="D37" s="92"/>
      <c r="E37" s="92"/>
      <c r="F37" s="14">
        <f>SUM(M15+M25+M31)</f>
        <v>49000</v>
      </c>
      <c r="G37" s="15"/>
      <c r="H37" s="15"/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22</v>
      </c>
      <c r="B39" s="85" t="s">
        <v>31</v>
      </c>
      <c r="C39" s="85"/>
      <c r="D39" s="85"/>
      <c r="E39" s="85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27</v>
      </c>
      <c r="B41" s="74" t="s">
        <v>32</v>
      </c>
      <c r="C41" s="74"/>
      <c r="D41" s="74"/>
      <c r="E41" s="74"/>
      <c r="F41" s="74"/>
      <c r="G41" s="74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28</v>
      </c>
      <c r="B43" s="85" t="s">
        <v>33</v>
      </c>
      <c r="C43" s="85"/>
      <c r="D43" s="85"/>
      <c r="E43" s="85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29</v>
      </c>
      <c r="B45" s="85" t="s">
        <v>34</v>
      </c>
      <c r="C45" s="85"/>
      <c r="D45" s="85"/>
      <c r="E45" s="85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30</v>
      </c>
      <c r="B47" s="19" t="s">
        <v>35</v>
      </c>
      <c r="C47" s="19"/>
      <c r="D47" s="19"/>
      <c r="E47" s="19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14" ht="12.75">
      <c r="A48" s="22"/>
      <c r="B48" s="23"/>
      <c r="C48" s="23"/>
      <c r="D48" s="23"/>
      <c r="E48" s="23"/>
      <c r="F48" s="24"/>
      <c r="G48" s="25"/>
      <c r="H48" s="24"/>
      <c r="I48" s="25"/>
      <c r="J48" s="25"/>
      <c r="K48" s="25"/>
      <c r="L48" s="25"/>
      <c r="M48" s="25"/>
      <c r="N48" s="7"/>
    </row>
    <row r="49" spans="2:12" ht="12.75">
      <c r="B49" s="84" t="s">
        <v>75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1" spans="2:12" ht="12.75">
      <c r="B51" s="84" t="s">
        <v>36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</row>
  </sheetData>
  <mergeCells count="51">
    <mergeCell ref="I15:I24"/>
    <mergeCell ref="M15:M24"/>
    <mergeCell ref="E25:E30"/>
    <mergeCell ref="F25:F30"/>
    <mergeCell ref="G25:G30"/>
    <mergeCell ref="H25:H30"/>
    <mergeCell ref="E15:E24"/>
    <mergeCell ref="F15:F24"/>
    <mergeCell ref="G15:G24"/>
    <mergeCell ref="H15:H24"/>
    <mergeCell ref="A15:A24"/>
    <mergeCell ref="B15:B24"/>
    <mergeCell ref="C15:C24"/>
    <mergeCell ref="D15:D24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  <mergeCell ref="A25:A30"/>
    <mergeCell ref="B25:B30"/>
    <mergeCell ref="C25:C30"/>
    <mergeCell ref="D25:D30"/>
    <mergeCell ref="I25:I30"/>
    <mergeCell ref="M25:M30"/>
    <mergeCell ref="A31:A36"/>
    <mergeCell ref="B31:B36"/>
    <mergeCell ref="C31:C36"/>
    <mergeCell ref="D31:D36"/>
    <mergeCell ref="E31:E36"/>
    <mergeCell ref="F31:F36"/>
    <mergeCell ref="G31:G36"/>
    <mergeCell ref="H31:H36"/>
    <mergeCell ref="M31:M36"/>
    <mergeCell ref="B37:E37"/>
    <mergeCell ref="B39:E39"/>
    <mergeCell ref="B41:G41"/>
    <mergeCell ref="I31:I36"/>
    <mergeCell ref="B43:E43"/>
    <mergeCell ref="B45:E45"/>
    <mergeCell ref="B49:L49"/>
    <mergeCell ref="B51:L51"/>
  </mergeCells>
  <printOptions/>
  <pageMargins left="0.6" right="0.4" top="0.6" bottom="0.23" header="0.5" footer="0.2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L31" sqref="L31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81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34" customFormat="1" ht="13.5">
      <c r="A9" s="56" t="s">
        <v>76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3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2" t="s">
        <v>22</v>
      </c>
      <c r="B15" s="65">
        <v>43049</v>
      </c>
      <c r="C15" s="68">
        <v>8</v>
      </c>
      <c r="D15" s="71" t="s">
        <v>47</v>
      </c>
      <c r="E15" s="75" t="s">
        <v>37</v>
      </c>
      <c r="F15" s="78" t="s">
        <v>23</v>
      </c>
      <c r="G15" s="81" t="s">
        <v>53</v>
      </c>
      <c r="H15" s="59">
        <v>125000</v>
      </c>
      <c r="I15" s="75" t="s">
        <v>54</v>
      </c>
      <c r="J15" s="40" t="s">
        <v>24</v>
      </c>
      <c r="K15" s="44">
        <v>43094</v>
      </c>
      <c r="L15" s="39">
        <v>125000</v>
      </c>
      <c r="M15" s="89">
        <f>SUM(L15-L16+L17-L18+L23-L24+L19-L20+L21-L22)</f>
        <v>0</v>
      </c>
      <c r="N15" s="7"/>
    </row>
    <row r="16" spans="1:14" s="8" customFormat="1" ht="18.75" customHeight="1">
      <c r="A16" s="63"/>
      <c r="B16" s="66"/>
      <c r="C16" s="69"/>
      <c r="D16" s="72"/>
      <c r="E16" s="76"/>
      <c r="F16" s="79"/>
      <c r="G16" s="82"/>
      <c r="H16" s="60"/>
      <c r="I16" s="76"/>
      <c r="J16" s="38" t="s">
        <v>25</v>
      </c>
      <c r="K16" s="44" t="s">
        <v>57</v>
      </c>
      <c r="L16" s="39">
        <v>95000</v>
      </c>
      <c r="M16" s="90"/>
      <c r="N16" s="7"/>
    </row>
    <row r="17" spans="1:14" s="8" customFormat="1" ht="19.5" customHeight="1">
      <c r="A17" s="63"/>
      <c r="B17" s="66"/>
      <c r="C17" s="69"/>
      <c r="D17" s="72"/>
      <c r="E17" s="76"/>
      <c r="F17" s="79"/>
      <c r="G17" s="82"/>
      <c r="H17" s="60"/>
      <c r="I17" s="76"/>
      <c r="J17" s="38" t="s">
        <v>24</v>
      </c>
      <c r="K17" s="44">
        <v>43122</v>
      </c>
      <c r="L17" s="39">
        <v>10000</v>
      </c>
      <c r="M17" s="90"/>
      <c r="N17" s="7"/>
    </row>
    <row r="18" spans="1:14" s="8" customFormat="1" ht="18" customHeight="1">
      <c r="A18" s="63"/>
      <c r="B18" s="66"/>
      <c r="C18" s="69"/>
      <c r="D18" s="72"/>
      <c r="E18" s="76"/>
      <c r="F18" s="79"/>
      <c r="G18" s="82"/>
      <c r="H18" s="60"/>
      <c r="I18" s="76"/>
      <c r="J18" s="38" t="s">
        <v>25</v>
      </c>
      <c r="K18" s="44"/>
      <c r="L18" s="39"/>
      <c r="M18" s="90"/>
      <c r="N18" s="7"/>
    </row>
    <row r="19" spans="1:14" s="8" customFormat="1" ht="18" customHeight="1">
      <c r="A19" s="63"/>
      <c r="B19" s="66"/>
      <c r="C19" s="69"/>
      <c r="D19" s="72"/>
      <c r="E19" s="76"/>
      <c r="F19" s="79"/>
      <c r="G19" s="82"/>
      <c r="H19" s="60"/>
      <c r="I19" s="76"/>
      <c r="J19" s="38" t="s">
        <v>24</v>
      </c>
      <c r="K19" s="44" t="s">
        <v>62</v>
      </c>
      <c r="L19" s="39">
        <v>48000</v>
      </c>
      <c r="M19" s="90"/>
      <c r="N19" s="7"/>
    </row>
    <row r="20" spans="1:14" s="8" customFormat="1" ht="18" customHeight="1">
      <c r="A20" s="63"/>
      <c r="B20" s="66"/>
      <c r="C20" s="69"/>
      <c r="D20" s="72"/>
      <c r="E20" s="76"/>
      <c r="F20" s="79"/>
      <c r="G20" s="82"/>
      <c r="H20" s="60"/>
      <c r="I20" s="76"/>
      <c r="J20" s="38" t="s">
        <v>25</v>
      </c>
      <c r="K20" s="44">
        <v>43145</v>
      </c>
      <c r="L20" s="39">
        <v>45000</v>
      </c>
      <c r="M20" s="90"/>
      <c r="N20" s="7"/>
    </row>
    <row r="21" spans="1:14" s="8" customFormat="1" ht="18" customHeight="1">
      <c r="A21" s="63"/>
      <c r="B21" s="66"/>
      <c r="C21" s="69"/>
      <c r="D21" s="72"/>
      <c r="E21" s="76"/>
      <c r="F21" s="79"/>
      <c r="G21" s="82"/>
      <c r="H21" s="60"/>
      <c r="I21" s="76"/>
      <c r="J21" s="38" t="s">
        <v>24</v>
      </c>
      <c r="K21" s="44" t="s">
        <v>64</v>
      </c>
      <c r="L21" s="39">
        <v>35000</v>
      </c>
      <c r="M21" s="90"/>
      <c r="N21" s="7"/>
    </row>
    <row r="22" spans="1:14" s="8" customFormat="1" ht="18" customHeight="1">
      <c r="A22" s="63"/>
      <c r="B22" s="66"/>
      <c r="C22" s="69"/>
      <c r="D22" s="72"/>
      <c r="E22" s="76"/>
      <c r="F22" s="79"/>
      <c r="G22" s="82"/>
      <c r="H22" s="60"/>
      <c r="I22" s="76"/>
      <c r="J22" s="38" t="s">
        <v>25</v>
      </c>
      <c r="K22" s="44" t="s">
        <v>65</v>
      </c>
      <c r="L22" s="39">
        <v>45000</v>
      </c>
      <c r="M22" s="90"/>
      <c r="N22" s="7"/>
    </row>
    <row r="23" spans="1:14" s="8" customFormat="1" ht="19.5" customHeight="1">
      <c r="A23" s="63"/>
      <c r="B23" s="66"/>
      <c r="C23" s="69"/>
      <c r="D23" s="72"/>
      <c r="E23" s="76"/>
      <c r="F23" s="79"/>
      <c r="G23" s="82"/>
      <c r="H23" s="60"/>
      <c r="I23" s="76"/>
      <c r="J23" s="38" t="s">
        <v>24</v>
      </c>
      <c r="K23" s="44" t="s">
        <v>67</v>
      </c>
      <c r="L23" s="39">
        <v>67000</v>
      </c>
      <c r="M23" s="90"/>
      <c r="N23" s="7"/>
    </row>
    <row r="24" spans="1:14" s="8" customFormat="1" ht="18" customHeight="1">
      <c r="A24" s="64"/>
      <c r="B24" s="67"/>
      <c r="C24" s="70"/>
      <c r="D24" s="73"/>
      <c r="E24" s="77"/>
      <c r="F24" s="80"/>
      <c r="G24" s="83"/>
      <c r="H24" s="61"/>
      <c r="I24" s="77"/>
      <c r="J24" s="41" t="s">
        <v>25</v>
      </c>
      <c r="K24" s="45" t="s">
        <v>68</v>
      </c>
      <c r="L24" s="42">
        <v>100000</v>
      </c>
      <c r="M24" s="91"/>
      <c r="N24" s="7"/>
    </row>
    <row r="25" spans="1:14" s="8" customFormat="1" ht="17.25" customHeight="1">
      <c r="A25" s="62">
        <v>2</v>
      </c>
      <c r="B25" s="65">
        <v>43230</v>
      </c>
      <c r="C25" s="68">
        <v>9</v>
      </c>
      <c r="D25" s="71" t="s">
        <v>47</v>
      </c>
      <c r="E25" s="75" t="s">
        <v>37</v>
      </c>
      <c r="F25" s="78" t="s">
        <v>23</v>
      </c>
      <c r="G25" s="81" t="s">
        <v>70</v>
      </c>
      <c r="H25" s="59">
        <v>125000</v>
      </c>
      <c r="I25" s="75" t="s">
        <v>69</v>
      </c>
      <c r="J25" s="40" t="s">
        <v>24</v>
      </c>
      <c r="K25" s="44">
        <v>43231</v>
      </c>
      <c r="L25" s="39">
        <v>20000</v>
      </c>
      <c r="M25" s="89">
        <f>SUM(L25-L26+L27-L28+L29-L30+L31-L32)</f>
        <v>52000</v>
      </c>
      <c r="N25" s="7"/>
    </row>
    <row r="26" spans="1:14" s="8" customFormat="1" ht="17.25" customHeight="1">
      <c r="A26" s="63"/>
      <c r="B26" s="66"/>
      <c r="C26" s="69"/>
      <c r="D26" s="72"/>
      <c r="E26" s="76"/>
      <c r="F26" s="79"/>
      <c r="G26" s="82"/>
      <c r="H26" s="60"/>
      <c r="I26" s="76"/>
      <c r="J26" s="38" t="s">
        <v>25</v>
      </c>
      <c r="K26" s="44">
        <v>43234</v>
      </c>
      <c r="L26" s="39">
        <v>20000</v>
      </c>
      <c r="M26" s="90"/>
      <c r="N26" s="7"/>
    </row>
    <row r="27" spans="1:14" s="8" customFormat="1" ht="17.25" customHeight="1">
      <c r="A27" s="63"/>
      <c r="B27" s="66"/>
      <c r="C27" s="69"/>
      <c r="D27" s="72"/>
      <c r="E27" s="76"/>
      <c r="F27" s="79"/>
      <c r="G27" s="82"/>
      <c r="H27" s="60"/>
      <c r="I27" s="76"/>
      <c r="J27" s="38" t="s">
        <v>24</v>
      </c>
      <c r="K27" s="44" t="s">
        <v>73</v>
      </c>
      <c r="L27" s="39">
        <v>77000</v>
      </c>
      <c r="M27" s="90"/>
      <c r="N27" s="7"/>
    </row>
    <row r="28" spans="1:14" s="8" customFormat="1" ht="17.25" customHeight="1">
      <c r="A28" s="63"/>
      <c r="B28" s="66"/>
      <c r="C28" s="69"/>
      <c r="D28" s="72"/>
      <c r="E28" s="76"/>
      <c r="F28" s="79"/>
      <c r="G28" s="82"/>
      <c r="H28" s="60"/>
      <c r="I28" s="76"/>
      <c r="J28" s="38" t="s">
        <v>25</v>
      </c>
      <c r="K28" s="44">
        <v>43260</v>
      </c>
      <c r="L28" s="39">
        <v>40000</v>
      </c>
      <c r="M28" s="90"/>
      <c r="N28" s="7"/>
    </row>
    <row r="29" spans="1:14" s="8" customFormat="1" ht="17.25" customHeight="1">
      <c r="A29" s="63"/>
      <c r="B29" s="66"/>
      <c r="C29" s="69"/>
      <c r="D29" s="72"/>
      <c r="E29" s="76"/>
      <c r="F29" s="79"/>
      <c r="G29" s="82"/>
      <c r="H29" s="60"/>
      <c r="I29" s="76"/>
      <c r="J29" s="38" t="s">
        <v>24</v>
      </c>
      <c r="K29" s="46" t="s">
        <v>77</v>
      </c>
      <c r="L29" s="39">
        <v>58000</v>
      </c>
      <c r="M29" s="90"/>
      <c r="N29" s="7"/>
    </row>
    <row r="30" spans="1:14" s="8" customFormat="1" ht="17.25" customHeight="1">
      <c r="A30" s="63"/>
      <c r="B30" s="66"/>
      <c r="C30" s="69"/>
      <c r="D30" s="72"/>
      <c r="E30" s="76"/>
      <c r="F30" s="79"/>
      <c r="G30" s="82"/>
      <c r="H30" s="60"/>
      <c r="I30" s="76"/>
      <c r="J30" s="38" t="s">
        <v>25</v>
      </c>
      <c r="K30" s="44" t="s">
        <v>78</v>
      </c>
      <c r="L30" s="39">
        <v>46000</v>
      </c>
      <c r="M30" s="90"/>
      <c r="N30" s="7"/>
    </row>
    <row r="31" spans="1:14" s="8" customFormat="1" ht="33.75" customHeight="1">
      <c r="A31" s="63"/>
      <c r="B31" s="66"/>
      <c r="C31" s="69"/>
      <c r="D31" s="72"/>
      <c r="E31" s="76"/>
      <c r="F31" s="79"/>
      <c r="G31" s="82"/>
      <c r="H31" s="60"/>
      <c r="I31" s="76"/>
      <c r="J31" s="38" t="s">
        <v>24</v>
      </c>
      <c r="K31" s="47" t="s">
        <v>82</v>
      </c>
      <c r="L31" s="39">
        <v>59000</v>
      </c>
      <c r="M31" s="90"/>
      <c r="N31" s="7"/>
    </row>
    <row r="32" spans="1:14" s="8" customFormat="1" ht="17.25" customHeight="1">
      <c r="A32" s="64"/>
      <c r="B32" s="67"/>
      <c r="C32" s="70"/>
      <c r="D32" s="73"/>
      <c r="E32" s="77"/>
      <c r="F32" s="80"/>
      <c r="G32" s="83"/>
      <c r="H32" s="61"/>
      <c r="I32" s="77"/>
      <c r="J32" s="38" t="s">
        <v>25</v>
      </c>
      <c r="K32" s="45" t="s">
        <v>79</v>
      </c>
      <c r="L32" s="42">
        <v>56000</v>
      </c>
      <c r="M32" s="91"/>
      <c r="N32" s="7"/>
    </row>
    <row r="33" spans="1:14" s="37" customFormat="1" ht="15" customHeight="1" hidden="1">
      <c r="A33" s="78"/>
      <c r="B33" s="65"/>
      <c r="C33" s="68"/>
      <c r="D33" s="71"/>
      <c r="E33" s="75"/>
      <c r="F33" s="78"/>
      <c r="G33" s="81"/>
      <c r="H33" s="59"/>
      <c r="I33" s="75"/>
      <c r="J33" s="40"/>
      <c r="K33" s="43"/>
      <c r="L33" s="39"/>
      <c r="M33" s="89">
        <f>SUM(L33-L34+L35-L36+L37-L38)</f>
        <v>0</v>
      </c>
      <c r="N33" s="36"/>
    </row>
    <row r="34" spans="1:14" s="37" customFormat="1" ht="15" customHeight="1" hidden="1">
      <c r="A34" s="79"/>
      <c r="B34" s="66"/>
      <c r="C34" s="69"/>
      <c r="D34" s="72"/>
      <c r="E34" s="76"/>
      <c r="F34" s="79"/>
      <c r="G34" s="82"/>
      <c r="H34" s="60"/>
      <c r="I34" s="76"/>
      <c r="J34" s="38"/>
      <c r="K34" s="44"/>
      <c r="L34" s="39"/>
      <c r="M34" s="90"/>
      <c r="N34" s="36"/>
    </row>
    <row r="35" spans="1:14" s="37" customFormat="1" ht="15" customHeight="1" hidden="1">
      <c r="A35" s="79"/>
      <c r="B35" s="66"/>
      <c r="C35" s="69"/>
      <c r="D35" s="72"/>
      <c r="E35" s="76"/>
      <c r="F35" s="79"/>
      <c r="G35" s="82"/>
      <c r="H35" s="60"/>
      <c r="I35" s="76"/>
      <c r="J35" s="38"/>
      <c r="K35" s="44"/>
      <c r="L35" s="39"/>
      <c r="M35" s="90"/>
      <c r="N35" s="36"/>
    </row>
    <row r="36" spans="1:14" s="37" customFormat="1" ht="15" customHeight="1" hidden="1">
      <c r="A36" s="79"/>
      <c r="B36" s="66"/>
      <c r="C36" s="69"/>
      <c r="D36" s="72"/>
      <c r="E36" s="76"/>
      <c r="F36" s="79"/>
      <c r="G36" s="82"/>
      <c r="H36" s="60"/>
      <c r="I36" s="76"/>
      <c r="J36" s="38"/>
      <c r="K36" s="44"/>
      <c r="L36" s="39"/>
      <c r="M36" s="90"/>
      <c r="N36" s="36"/>
    </row>
    <row r="37" spans="1:14" s="37" customFormat="1" ht="15" customHeight="1" hidden="1">
      <c r="A37" s="79"/>
      <c r="B37" s="66"/>
      <c r="C37" s="69"/>
      <c r="D37" s="72"/>
      <c r="E37" s="76"/>
      <c r="F37" s="79"/>
      <c r="G37" s="82"/>
      <c r="H37" s="60"/>
      <c r="I37" s="76"/>
      <c r="J37" s="38"/>
      <c r="K37" s="44"/>
      <c r="L37" s="39"/>
      <c r="M37" s="90"/>
      <c r="N37" s="36"/>
    </row>
    <row r="38" spans="1:14" s="37" customFormat="1" ht="15" customHeight="1" hidden="1">
      <c r="A38" s="80"/>
      <c r="B38" s="67"/>
      <c r="C38" s="70"/>
      <c r="D38" s="73"/>
      <c r="E38" s="77"/>
      <c r="F38" s="80"/>
      <c r="G38" s="83"/>
      <c r="H38" s="61"/>
      <c r="I38" s="77"/>
      <c r="J38" s="38"/>
      <c r="K38" s="45"/>
      <c r="L38" s="42"/>
      <c r="M38" s="91"/>
      <c r="N38" s="36"/>
    </row>
    <row r="39" spans="1:14" ht="12.75">
      <c r="A39" s="13"/>
      <c r="B39" s="92" t="s">
        <v>26</v>
      </c>
      <c r="C39" s="92"/>
      <c r="D39" s="92"/>
      <c r="E39" s="92"/>
      <c r="F39" s="14">
        <f>SUM(M15+M25+M33)</f>
        <v>52000</v>
      </c>
      <c r="G39" s="15"/>
      <c r="H39" s="15"/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22</v>
      </c>
      <c r="B41" s="85" t="s">
        <v>31</v>
      </c>
      <c r="C41" s="85"/>
      <c r="D41" s="85"/>
      <c r="E41" s="85"/>
      <c r="F41" s="21"/>
      <c r="G41" s="1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27</v>
      </c>
      <c r="B43" s="74" t="s">
        <v>32</v>
      </c>
      <c r="C43" s="74"/>
      <c r="D43" s="74"/>
      <c r="E43" s="74"/>
      <c r="F43" s="74"/>
      <c r="G43" s="74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28</v>
      </c>
      <c r="B45" s="85" t="s">
        <v>33</v>
      </c>
      <c r="C45" s="85"/>
      <c r="D45" s="85"/>
      <c r="E45" s="85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29</v>
      </c>
      <c r="B47" s="85" t="s">
        <v>34</v>
      </c>
      <c r="C47" s="85"/>
      <c r="D47" s="85"/>
      <c r="E47" s="85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6" ht="4.5" customHeight="1">
      <c r="A48" s="18"/>
      <c r="B48" s="20"/>
      <c r="C48" s="20"/>
      <c r="D48" s="20"/>
      <c r="E48" s="20"/>
      <c r="F48" s="12"/>
    </row>
    <row r="49" spans="1:14" ht="12.75">
      <c r="A49" s="17" t="s">
        <v>30</v>
      </c>
      <c r="B49" s="19" t="s">
        <v>35</v>
      </c>
      <c r="C49" s="19"/>
      <c r="D49" s="19"/>
      <c r="E49" s="19"/>
      <c r="F49" s="21"/>
      <c r="G49" s="15"/>
      <c r="H49" s="21">
        <v>0</v>
      </c>
      <c r="I49" s="15"/>
      <c r="J49" s="15"/>
      <c r="K49" s="15"/>
      <c r="L49" s="15"/>
      <c r="M49" s="16"/>
      <c r="N49" s="7"/>
    </row>
    <row r="50" spans="1:14" ht="12.75">
      <c r="A50" s="22"/>
      <c r="B50" s="23"/>
      <c r="C50" s="23"/>
      <c r="D50" s="23"/>
      <c r="E50" s="23"/>
      <c r="F50" s="24"/>
      <c r="G50" s="25"/>
      <c r="H50" s="24"/>
      <c r="I50" s="25"/>
      <c r="J50" s="25"/>
      <c r="K50" s="25"/>
      <c r="L50" s="25"/>
      <c r="M50" s="25"/>
      <c r="N50" s="7"/>
    </row>
    <row r="51" spans="2:12" ht="12.75">
      <c r="B51" s="84" t="s">
        <v>80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</row>
    <row r="53" spans="2:12" ht="12.75">
      <c r="B53" s="84" t="s">
        <v>36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</row>
  </sheetData>
  <mergeCells count="51">
    <mergeCell ref="B45:E45"/>
    <mergeCell ref="B47:E47"/>
    <mergeCell ref="B51:L51"/>
    <mergeCell ref="B53:L53"/>
    <mergeCell ref="M33:M38"/>
    <mergeCell ref="B39:E39"/>
    <mergeCell ref="B41:E41"/>
    <mergeCell ref="B43:G43"/>
    <mergeCell ref="I33:I38"/>
    <mergeCell ref="I25:I32"/>
    <mergeCell ref="M25:M32"/>
    <mergeCell ref="A33:A38"/>
    <mergeCell ref="B33:B38"/>
    <mergeCell ref="C33:C38"/>
    <mergeCell ref="D33:D38"/>
    <mergeCell ref="E33:E38"/>
    <mergeCell ref="F33:F38"/>
    <mergeCell ref="G33:G38"/>
    <mergeCell ref="H33:H38"/>
    <mergeCell ref="A25:A32"/>
    <mergeCell ref="B25:B32"/>
    <mergeCell ref="C25:C32"/>
    <mergeCell ref="D25:D32"/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15:A24"/>
    <mergeCell ref="B15:B24"/>
    <mergeCell ref="C15:C24"/>
    <mergeCell ref="D15:D24"/>
    <mergeCell ref="I15:I24"/>
    <mergeCell ref="M15:M24"/>
    <mergeCell ref="E25:E32"/>
    <mergeCell ref="F25:F32"/>
    <mergeCell ref="G25:G32"/>
    <mergeCell ref="H25:H32"/>
    <mergeCell ref="E15:E24"/>
    <mergeCell ref="F15:F24"/>
    <mergeCell ref="G15:G24"/>
    <mergeCell ref="H15:H24"/>
  </mergeCells>
  <printOptions/>
  <pageMargins left="0.6" right="0.4" top="0.6" bottom="0.23" header="0.5" footer="0.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Panikovskaya</cp:lastModifiedBy>
  <cp:lastPrinted>2018-10-02T10:23:32Z</cp:lastPrinted>
  <dcterms:created xsi:type="dcterms:W3CDTF">1996-10-08T23:32:33Z</dcterms:created>
  <dcterms:modified xsi:type="dcterms:W3CDTF">2018-10-18T06:22:39Z</dcterms:modified>
  <cp:category/>
  <cp:version/>
  <cp:contentType/>
  <cp:contentStatus/>
</cp:coreProperties>
</file>